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Lida\Desktop\"/>
    </mc:Choice>
  </mc:AlternateContent>
  <xr:revisionPtr revIDLastSave="0" documentId="13_ncr:1_{D43CEE9C-61B1-4927-A138-B45AE81ACDA1}" xr6:coauthVersionLast="47" xr6:coauthVersionMax="47" xr10:uidLastSave="{00000000-0000-0000-0000-000000000000}"/>
  <bookViews>
    <workbookView xWindow="-108" yWindow="-108" windowWidth="30936" windowHeight="16776" xr2:uid="{00000000-000D-0000-FFFF-FFFF00000000}"/>
  </bookViews>
  <sheets>
    <sheet name="TDSheet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80" i="1" l="1"/>
  <c r="G280" i="1"/>
  <c r="H280" i="1"/>
  <c r="E280" i="1"/>
  <c r="F115" i="1"/>
  <c r="G115" i="1"/>
  <c r="H115" i="1"/>
  <c r="E115" i="1"/>
  <c r="F69" i="1"/>
  <c r="G69" i="1"/>
  <c r="H69" i="1"/>
  <c r="F275" i="1"/>
  <c r="G275" i="1"/>
  <c r="H275" i="1"/>
  <c r="E275" i="1"/>
  <c r="F266" i="1"/>
  <c r="G266" i="1"/>
  <c r="H266" i="1"/>
  <c r="E266" i="1"/>
  <c r="F252" i="1"/>
  <c r="G252" i="1"/>
  <c r="G253" i="1" s="1"/>
  <c r="H252" i="1"/>
  <c r="H253" i="1" s="1"/>
  <c r="E252" i="1"/>
  <c r="F245" i="1"/>
  <c r="G245" i="1"/>
  <c r="H245" i="1"/>
  <c r="E245" i="1"/>
  <c r="F231" i="1"/>
  <c r="G231" i="1"/>
  <c r="H231" i="1"/>
  <c r="E231" i="1"/>
  <c r="F222" i="1"/>
  <c r="G222" i="1"/>
  <c r="H222" i="1"/>
  <c r="E222" i="1"/>
  <c r="F208" i="1"/>
  <c r="G208" i="1"/>
  <c r="H208" i="1"/>
  <c r="E208" i="1"/>
  <c r="F199" i="1"/>
  <c r="G199" i="1"/>
  <c r="H199" i="1"/>
  <c r="E199" i="1"/>
  <c r="F185" i="1"/>
  <c r="G185" i="1"/>
  <c r="H185" i="1"/>
  <c r="E185" i="1"/>
  <c r="F176" i="1"/>
  <c r="G176" i="1"/>
  <c r="H176" i="1"/>
  <c r="E176" i="1"/>
  <c r="F162" i="1"/>
  <c r="G162" i="1"/>
  <c r="H162" i="1"/>
  <c r="E162" i="1"/>
  <c r="F153" i="1"/>
  <c r="G153" i="1"/>
  <c r="H153" i="1"/>
  <c r="E153" i="1"/>
  <c r="F139" i="1"/>
  <c r="H139" i="1"/>
  <c r="F129" i="1"/>
  <c r="G129" i="1"/>
  <c r="H129" i="1"/>
  <c r="E129" i="1"/>
  <c r="F106" i="1"/>
  <c r="G106" i="1"/>
  <c r="H106" i="1"/>
  <c r="E106" i="1"/>
  <c r="F92" i="1"/>
  <c r="G92" i="1"/>
  <c r="H92" i="1"/>
  <c r="E92" i="1"/>
  <c r="F83" i="1"/>
  <c r="G83" i="1"/>
  <c r="H83" i="1"/>
  <c r="E83" i="1"/>
  <c r="F60" i="1"/>
  <c r="G60" i="1"/>
  <c r="H60" i="1"/>
  <c r="E60" i="1"/>
  <c r="F45" i="1"/>
  <c r="G45" i="1"/>
  <c r="H45" i="1"/>
  <c r="F36" i="1"/>
  <c r="G36" i="1"/>
  <c r="H36" i="1"/>
  <c r="E36" i="1"/>
  <c r="F22" i="1"/>
  <c r="G22" i="1"/>
  <c r="H22" i="1"/>
  <c r="E22" i="1"/>
  <c r="F13" i="1"/>
  <c r="G13" i="1"/>
  <c r="H13" i="1"/>
  <c r="E13" i="1"/>
  <c r="G282" i="1" l="1"/>
  <c r="E282" i="1"/>
  <c r="H282" i="1"/>
  <c r="F282" i="1"/>
  <c r="E276" i="1"/>
  <c r="H232" i="1"/>
  <c r="G232" i="1"/>
  <c r="F232" i="1"/>
  <c r="E232" i="1"/>
  <c r="G209" i="1"/>
  <c r="H209" i="1"/>
  <c r="H186" i="1"/>
  <c r="G186" i="1"/>
  <c r="F186" i="1"/>
  <c r="E186" i="1"/>
  <c r="H163" i="1"/>
  <c r="G163" i="1"/>
  <c r="F163" i="1"/>
  <c r="H140" i="1"/>
  <c r="G140" i="1"/>
  <c r="F140" i="1"/>
  <c r="E140" i="1"/>
  <c r="H116" i="1"/>
  <c r="G116" i="1"/>
  <c r="F116" i="1"/>
  <c r="H276" i="1"/>
  <c r="G276" i="1"/>
  <c r="F253" i="1"/>
  <c r="F276" i="1"/>
  <c r="E116" i="1"/>
  <c r="E163" i="1"/>
  <c r="E209" i="1"/>
  <c r="E253" i="1"/>
  <c r="F209" i="1"/>
  <c r="H93" i="1"/>
  <c r="G93" i="1"/>
  <c r="F93" i="1"/>
  <c r="E93" i="1"/>
  <c r="H46" i="1"/>
  <c r="G46" i="1"/>
  <c r="F46" i="1"/>
  <c r="H70" i="1"/>
  <c r="G70" i="1"/>
  <c r="F70" i="1"/>
  <c r="E70" i="1"/>
  <c r="E46" i="1"/>
  <c r="H23" i="1"/>
  <c r="G23" i="1"/>
  <c r="F23" i="1"/>
  <c r="E23" i="1"/>
  <c r="E277" i="1" l="1"/>
  <c r="E278" i="1" s="1"/>
  <c r="H277" i="1"/>
  <c r="H278" i="1" s="1"/>
  <c r="G277" i="1"/>
  <c r="G278" i="1" s="1"/>
  <c r="F277" i="1"/>
  <c r="F278" i="1" s="1"/>
</calcChain>
</file>

<file path=xl/sharedStrings.xml><?xml version="1.0" encoding="utf-8"?>
<sst xmlns="http://schemas.openxmlformats.org/spreadsheetml/2006/main" count="667" uniqueCount="237">
  <si>
    <t>АО "Комбинат Школьного Питания "Огонёк"</t>
  </si>
  <si>
    <t>Приложение 8 к СанПиН 2.3/ 2.4.3590-20</t>
  </si>
  <si>
    <t>Примерное меню и пищевая ценность приготовляемых блюд</t>
  </si>
  <si>
    <t>Рацион: Меню СОШ (7-11, 1 см) март 2025</t>
  </si>
  <si>
    <t>День:</t>
  </si>
  <si>
    <t>понедельник</t>
  </si>
  <si>
    <t>Сезон:</t>
  </si>
  <si>
    <t>01.01-12.31 (Все)</t>
  </si>
  <si>
    <t>Неделя:</t>
  </si>
  <si>
    <t>1</t>
  </si>
  <si>
    <t>Возраст:</t>
  </si>
  <si>
    <t>Меню СОШ (7-11, 1 см) март 2025</t>
  </si>
  <si>
    <t>№
рец.</t>
  </si>
  <si>
    <t>Прием пищи, наименование блюда</t>
  </si>
  <si>
    <t>Масса порции</t>
  </si>
  <si>
    <t>Пищевые вещества (г)</t>
  </si>
  <si>
    <t>Энерге-
тическая ценность (ккал)</t>
  </si>
  <si>
    <t>Б</t>
  </si>
  <si>
    <t>Ж</t>
  </si>
  <si>
    <t>У</t>
  </si>
  <si>
    <t>2</t>
  </si>
  <si>
    <t>3</t>
  </si>
  <si>
    <t>4</t>
  </si>
  <si>
    <t>5</t>
  </si>
  <si>
    <t>6</t>
  </si>
  <si>
    <t>7</t>
  </si>
  <si>
    <t>Завтрак</t>
  </si>
  <si>
    <t>253,13</t>
  </si>
  <si>
    <t>205</t>
  </si>
  <si>
    <t>749,22</t>
  </si>
  <si>
    <t>180</t>
  </si>
  <si>
    <t>0,72</t>
  </si>
  <si>
    <t>20,34</t>
  </si>
  <si>
    <t>501,13</t>
  </si>
  <si>
    <t>200</t>
  </si>
  <si>
    <t>108,13</t>
  </si>
  <si>
    <t>20,22</t>
  </si>
  <si>
    <t>0,16</t>
  </si>
  <si>
    <t>9,84</t>
  </si>
  <si>
    <t>47</t>
  </si>
  <si>
    <t>Итого за Завтрак</t>
  </si>
  <si>
    <t>605,22</t>
  </si>
  <si>
    <t>Обед</t>
  </si>
  <si>
    <t>60</t>
  </si>
  <si>
    <t>0,8</t>
  </si>
  <si>
    <t>510,04</t>
  </si>
  <si>
    <t>150</t>
  </si>
  <si>
    <t>0,02</t>
  </si>
  <si>
    <t>30</t>
  </si>
  <si>
    <t>Итого за Обед</t>
  </si>
  <si>
    <t>Итого за день</t>
  </si>
  <si>
    <t>Примерное меню и пищевая ценность приготовляемых блюд (лист 2)</t>
  </si>
  <si>
    <t>вторник</t>
  </si>
  <si>
    <t>271,39</t>
  </si>
  <si>
    <t>90</t>
  </si>
  <si>
    <t>241,08</t>
  </si>
  <si>
    <t>300,08</t>
  </si>
  <si>
    <t>15</t>
  </si>
  <si>
    <t>4,56</t>
  </si>
  <si>
    <t>0,48</t>
  </si>
  <si>
    <t>29,52</t>
  </si>
  <si>
    <t>141</t>
  </si>
  <si>
    <t>500</t>
  </si>
  <si>
    <t>0,4</t>
  </si>
  <si>
    <t>Примерное меню и пищевая ценность приготовляемых блюд (лист 3)</t>
  </si>
  <si>
    <t>среда</t>
  </si>
  <si>
    <t>580,22</t>
  </si>
  <si>
    <t>Гуляш из филе кур 40/50</t>
  </si>
  <si>
    <t>689,08</t>
  </si>
  <si>
    <t>190</t>
  </si>
  <si>
    <t>590,13</t>
  </si>
  <si>
    <t>17</t>
  </si>
  <si>
    <t>1,28</t>
  </si>
  <si>
    <t>1,65</t>
  </si>
  <si>
    <t>12,6</t>
  </si>
  <si>
    <t>70,9</t>
  </si>
  <si>
    <t>783,22</t>
  </si>
  <si>
    <t>7,49</t>
  </si>
  <si>
    <t>30,4</t>
  </si>
  <si>
    <t>49,66</t>
  </si>
  <si>
    <t>3,8</t>
  </si>
  <si>
    <t>24,6</t>
  </si>
  <si>
    <t>117,5</t>
  </si>
  <si>
    <t>546,66</t>
  </si>
  <si>
    <t>1,67</t>
  </si>
  <si>
    <t>170</t>
  </si>
  <si>
    <t>0,7</t>
  </si>
  <si>
    <t>0,3</t>
  </si>
  <si>
    <t>2,28</t>
  </si>
  <si>
    <t>0,24</t>
  </si>
  <si>
    <t>14,76</t>
  </si>
  <si>
    <t>70,5</t>
  </si>
  <si>
    <t>Примерное меню и пищевая ценность приготовляемых блюд (лист 4)</t>
  </si>
  <si>
    <t>четверг</t>
  </si>
  <si>
    <t>271,08</t>
  </si>
  <si>
    <t>Биточек домашний 60/30 ( с соусом)</t>
  </si>
  <si>
    <t>92,04</t>
  </si>
  <si>
    <t>155</t>
  </si>
  <si>
    <t>294,08</t>
  </si>
  <si>
    <t>0,05</t>
  </si>
  <si>
    <t>0,01</t>
  </si>
  <si>
    <t>15,15</t>
  </si>
  <si>
    <t>60,8</t>
  </si>
  <si>
    <t>51,05</t>
  </si>
  <si>
    <t>3,88</t>
  </si>
  <si>
    <t>0,41</t>
  </si>
  <si>
    <t>25,09</t>
  </si>
  <si>
    <t>119,9</t>
  </si>
  <si>
    <t>501,05</t>
  </si>
  <si>
    <t>0,18</t>
  </si>
  <si>
    <t>10,82</t>
  </si>
  <si>
    <t>51,7</t>
  </si>
  <si>
    <t>Примерное меню и пищевая ценность приготовляемых блюд (лист 5)</t>
  </si>
  <si>
    <t>пятница</t>
  </si>
  <si>
    <t>444,04</t>
  </si>
  <si>
    <t>210</t>
  </si>
  <si>
    <t>34 618,21</t>
  </si>
  <si>
    <t>58</t>
  </si>
  <si>
    <t>3,13</t>
  </si>
  <si>
    <t>23</t>
  </si>
  <si>
    <t>140,5</t>
  </si>
  <si>
    <t>50,9</t>
  </si>
  <si>
    <t>518,9</t>
  </si>
  <si>
    <t>0,37</t>
  </si>
  <si>
    <t>Примерное меню и пищевая ценность приготовляемых блюд (лист 6)</t>
  </si>
  <si>
    <t>суббота</t>
  </si>
  <si>
    <t>240,11</t>
  </si>
  <si>
    <t>Каша гречневая с отварной курицей 30/170</t>
  </si>
  <si>
    <t>225</t>
  </si>
  <si>
    <t>247,08</t>
  </si>
  <si>
    <t>25</t>
  </si>
  <si>
    <t>0,33</t>
  </si>
  <si>
    <t>4,1</t>
  </si>
  <si>
    <t>Чай фруктовый (яблоко)</t>
  </si>
  <si>
    <t>15,49</t>
  </si>
  <si>
    <t>62,4</t>
  </si>
  <si>
    <t>51,2</t>
  </si>
  <si>
    <t>501,2</t>
  </si>
  <si>
    <t>Примерное меню и пищевая ценность приготовляемых блюд (лист 7)</t>
  </si>
  <si>
    <t>258,13</t>
  </si>
  <si>
    <t>200/5</t>
  </si>
  <si>
    <t>22,6</t>
  </si>
  <si>
    <t>93,6</t>
  </si>
  <si>
    <t>382,17</t>
  </si>
  <si>
    <t>21,9</t>
  </si>
  <si>
    <t>626,9</t>
  </si>
  <si>
    <t>Примерное меню и пищевая ценность приготовляемых блюд (лист 8)</t>
  </si>
  <si>
    <t>259,07</t>
  </si>
  <si>
    <t>215</t>
  </si>
  <si>
    <t>590,23</t>
  </si>
  <si>
    <t>2,55</t>
  </si>
  <si>
    <t>1,5</t>
  </si>
  <si>
    <t>22,2</t>
  </si>
  <si>
    <t>114</t>
  </si>
  <si>
    <t>60,6</t>
  </si>
  <si>
    <t>4,64</t>
  </si>
  <si>
    <t>0,49</t>
  </si>
  <si>
    <t>30,01</t>
  </si>
  <si>
    <t>143,4</t>
  </si>
  <si>
    <t>505,6</t>
  </si>
  <si>
    <t>227,08</t>
  </si>
  <si>
    <t>Примерное меню и пищевая ценность приготовляемых блюд (лист 9)</t>
  </si>
  <si>
    <t>542,22</t>
  </si>
  <si>
    <t>46,4</t>
  </si>
  <si>
    <t>3,5</t>
  </si>
  <si>
    <t>22,63</t>
  </si>
  <si>
    <t>108,1</t>
  </si>
  <si>
    <t>521,4</t>
  </si>
  <si>
    <t>Примерное меню и пищевая ценность приготовляемых блюд (лист 10)</t>
  </si>
  <si>
    <t>545,02</t>
  </si>
  <si>
    <t>Котлета рыбная из минтая с соусом 80/40</t>
  </si>
  <si>
    <t>120</t>
  </si>
  <si>
    <t>11,5</t>
  </si>
  <si>
    <t>9,82</t>
  </si>
  <si>
    <t>173,8</t>
  </si>
  <si>
    <t>84,21</t>
  </si>
  <si>
    <t>37,52</t>
  </si>
  <si>
    <t>2,89</t>
  </si>
  <si>
    <t>18,7</t>
  </si>
  <si>
    <t>89,3</t>
  </si>
  <si>
    <t>547,52</t>
  </si>
  <si>
    <t>Примерное меню и пищевая ценность приготовляемых блюд (лист 11)</t>
  </si>
  <si>
    <t>204,08</t>
  </si>
  <si>
    <t>12,19</t>
  </si>
  <si>
    <t>8,24</t>
  </si>
  <si>
    <t>187,7</t>
  </si>
  <si>
    <t>47,1</t>
  </si>
  <si>
    <t>281,5</t>
  </si>
  <si>
    <t>30,2</t>
  </si>
  <si>
    <t>520,2</t>
  </si>
  <si>
    <t>Примерное меню и пищевая ценность приготовляемых блюд (лист 12)</t>
  </si>
  <si>
    <t>214,08</t>
  </si>
  <si>
    <t>65,34</t>
  </si>
  <si>
    <t>4,94</t>
  </si>
  <si>
    <t>0,52</t>
  </si>
  <si>
    <t>31,98</t>
  </si>
  <si>
    <t>152,8</t>
  </si>
  <si>
    <t>500,34</t>
  </si>
  <si>
    <t>Итого за период</t>
  </si>
  <si>
    <t>Среднее значение за период</t>
  </si>
  <si>
    <t>Суточное распределение эн. ценности по приемам пищи (среднее значение)</t>
  </si>
  <si>
    <t>Завтрак2</t>
  </si>
  <si>
    <t>Полдник</t>
  </si>
  <si>
    <t>Ужин</t>
  </si>
  <si>
    <t>Ужин2</t>
  </si>
  <si>
    <t>Составил</t>
  </si>
  <si>
    <t>__________________ ХусаиноваЕВ</t>
  </si>
  <si>
    <t>Утвердил</t>
  </si>
  <si>
    <t>__________________</t>
  </si>
  <si>
    <t>М.П.</t>
  </si>
  <si>
    <t xml:space="preserve">Каша молочная рисовая (вязкая) </t>
  </si>
  <si>
    <t xml:space="preserve">Яблоко </t>
  </si>
  <si>
    <t xml:space="preserve">Кофейный напиток с молоком </t>
  </si>
  <si>
    <t xml:space="preserve">Хлеб пшеничный </t>
  </si>
  <si>
    <t>Шницель домашний 50/40 ( с соусом)</t>
  </si>
  <si>
    <t xml:space="preserve">Картофельное пюре </t>
  </si>
  <si>
    <t xml:space="preserve">Чай с сахаром </t>
  </si>
  <si>
    <t>Хлеб пшеничный</t>
  </si>
  <si>
    <t xml:space="preserve">Спагетти отварные </t>
  </si>
  <si>
    <t xml:space="preserve">Печенье сахарное </t>
  </si>
  <si>
    <t xml:space="preserve">Чай фруктовый </t>
  </si>
  <si>
    <t xml:space="preserve">Рагу из овощей </t>
  </si>
  <si>
    <t xml:space="preserve">Чай с лимоном </t>
  </si>
  <si>
    <t xml:space="preserve">Печенье Овсяное </t>
  </si>
  <si>
    <t xml:space="preserve">Огурцы соленые </t>
  </si>
  <si>
    <t xml:space="preserve">Каша молочная пшенная  с маслом (вязкая) </t>
  </si>
  <si>
    <t>Какао с молоком</t>
  </si>
  <si>
    <t xml:space="preserve">Жаркое по-домашнему </t>
  </si>
  <si>
    <t xml:space="preserve">Печенье "Мария" </t>
  </si>
  <si>
    <t>Чай фруктовый</t>
  </si>
  <si>
    <t xml:space="preserve">Макароны отварные с маслом </t>
  </si>
  <si>
    <t>Митболы с соусом томатным 70/30</t>
  </si>
  <si>
    <t xml:space="preserve">Каша гречневая </t>
  </si>
  <si>
    <t xml:space="preserve">Рис "Светофор" с морковью, кукурузой и горошком </t>
  </si>
  <si>
    <t>Фрикадельки из говядины тушеные в соусе 63/27</t>
  </si>
  <si>
    <t xml:space="preserve">Рагу из птицы </t>
  </si>
  <si>
    <t xml:space="preserve">Плов из свинины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</si>
</sst>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8"/>
      <name val="Arial"/>
    </font>
    <font>
      <u/>
      <sz val="8"/>
      <name val="Arial"/>
    </font>
    <font>
      <b/>
      <sz val="12"/>
      <name val="Arial"/>
    </font>
    <font>
      <b/>
      <sz val="8"/>
      <name val="Arial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0" fillId="0" borderId="0" xfId="0" applyAlignment="1">
      <alignment horizontal="righ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top"/>
    </xf>
    <xf numFmtId="0" fontId="3" fillId="0" borderId="1" xfId="0" applyFont="1" applyBorder="1" applyAlignment="1">
      <alignment horizontal="center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164" fontId="0" fillId="0" borderId="6" xfId="0" applyNumberFormat="1" applyBorder="1" applyAlignment="1">
      <alignment horizontal="right"/>
    </xf>
    <xf numFmtId="0" fontId="0" fillId="0" borderId="7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right"/>
    </xf>
    <xf numFmtId="0" fontId="3" fillId="0" borderId="1" xfId="0" applyFont="1" applyBorder="1" applyAlignment="1">
      <alignment horizontal="left"/>
    </xf>
    <xf numFmtId="0" fontId="0" fillId="0" borderId="1" xfId="0" applyBorder="1" applyAlignment="1">
      <alignment horizontal="left" vertical="top" wrapText="1"/>
    </xf>
    <xf numFmtId="0" fontId="3" fillId="0" borderId="3" xfId="0" applyFont="1" applyBorder="1" applyAlignment="1">
      <alignment horizontal="left"/>
    </xf>
    <xf numFmtId="0" fontId="0" fillId="0" borderId="1" xfId="0" applyBorder="1" applyAlignment="1">
      <alignment horizontal="center"/>
    </xf>
    <xf numFmtId="0" fontId="3" fillId="0" borderId="2" xfId="0" applyFont="1" applyBorder="1" applyAlignment="1">
      <alignment horizontal="left" indent="1"/>
    </xf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3" fillId="0" borderId="0" xfId="0" applyFont="1" applyAlignment="1">
      <alignment horizontal="right"/>
    </xf>
    <xf numFmtId="0" fontId="0" fillId="0" borderId="0" xfId="0" applyAlignment="1">
      <alignment horizontal="left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P288"/>
  <sheetViews>
    <sheetView tabSelected="1" topLeftCell="A259" zoomScale="190" zoomScaleNormal="190" workbookViewId="0">
      <selection activeCell="P278" sqref="P278"/>
    </sheetView>
  </sheetViews>
  <sheetFormatPr defaultColWidth="10.42578125" defaultRowHeight="11.4" customHeight="1" x14ac:dyDescent="0.2"/>
  <cols>
    <col min="1" max="1" width="6" style="1" customWidth="1"/>
    <col min="2" max="2" width="16.7109375" style="1" customWidth="1"/>
    <col min="3" max="3" width="15" style="1" customWidth="1"/>
    <col min="4" max="4" width="8.7109375" style="1" customWidth="1"/>
    <col min="5" max="7" width="5.7109375" style="1" customWidth="1"/>
    <col min="8" max="8" width="10.140625" style="1" customWidth="1"/>
    <col min="9" max="16" width="5.7109375" style="1" customWidth="1"/>
  </cols>
  <sheetData>
    <row r="1" spans="1:16" ht="11.1" customHeight="1" x14ac:dyDescent="0.2">
      <c r="A1" s="2" t="s">
        <v>0</v>
      </c>
      <c r="K1" s="29" t="s">
        <v>1</v>
      </c>
      <c r="L1" s="29"/>
      <c r="M1" s="29"/>
      <c r="N1" s="29"/>
      <c r="O1" s="29"/>
      <c r="P1" s="29"/>
    </row>
    <row r="2" spans="1:16" ht="15.9" customHeight="1" x14ac:dyDescent="0.3">
      <c r="A2" s="30" t="s">
        <v>2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</row>
    <row r="3" spans="1:16" ht="11.1" customHeight="1" x14ac:dyDescent="0.2">
      <c r="A3" s="4" t="s">
        <v>3</v>
      </c>
      <c r="E3" s="5" t="s">
        <v>4</v>
      </c>
      <c r="F3" s="24" t="s">
        <v>5</v>
      </c>
      <c r="G3" s="25"/>
      <c r="H3" s="25"/>
      <c r="I3" s="26" t="s">
        <v>6</v>
      </c>
      <c r="J3" s="26"/>
      <c r="K3" s="27" t="s">
        <v>7</v>
      </c>
      <c r="L3" s="27"/>
      <c r="M3" s="27"/>
      <c r="N3" s="27"/>
      <c r="O3" s="27"/>
      <c r="P3" s="27"/>
    </row>
    <row r="4" spans="1:16" ht="11.1" customHeight="1" x14ac:dyDescent="0.2">
      <c r="D4" s="26" t="s">
        <v>8</v>
      </c>
      <c r="E4" s="26"/>
      <c r="F4" s="1" t="s">
        <v>9</v>
      </c>
      <c r="I4" s="26" t="s">
        <v>10</v>
      </c>
      <c r="J4" s="26"/>
      <c r="K4" s="24" t="s">
        <v>11</v>
      </c>
      <c r="L4" s="24"/>
      <c r="M4" s="24"/>
      <c r="N4" s="24"/>
      <c r="O4" s="24"/>
      <c r="P4" s="24"/>
    </row>
    <row r="5" spans="1:16" ht="44.1" customHeight="1" x14ac:dyDescent="0.2">
      <c r="A5" s="6" t="s">
        <v>12</v>
      </c>
      <c r="B5" s="28" t="s">
        <v>13</v>
      </c>
      <c r="C5" s="28"/>
      <c r="D5" s="6" t="s">
        <v>14</v>
      </c>
      <c r="E5" s="28" t="s">
        <v>15</v>
      </c>
      <c r="F5" s="28"/>
      <c r="G5" s="28"/>
      <c r="H5" s="6" t="s">
        <v>16</v>
      </c>
    </row>
    <row r="6" spans="1:16" ht="11.1" customHeight="1" x14ac:dyDescent="0.2">
      <c r="E6" s="6" t="s">
        <v>17</v>
      </c>
      <c r="F6" s="6" t="s">
        <v>18</v>
      </c>
      <c r="G6" s="6" t="s">
        <v>19</v>
      </c>
    </row>
    <row r="7" spans="1:16" ht="11.1" customHeight="1" x14ac:dyDescent="0.2">
      <c r="A7" s="7" t="s">
        <v>9</v>
      </c>
      <c r="B7" s="21" t="s">
        <v>20</v>
      </c>
      <c r="C7" s="21"/>
      <c r="D7" s="7" t="s">
        <v>21</v>
      </c>
      <c r="E7" s="7" t="s">
        <v>22</v>
      </c>
      <c r="F7" s="7" t="s">
        <v>23</v>
      </c>
      <c r="G7" s="7" t="s">
        <v>24</v>
      </c>
      <c r="H7" s="7" t="s">
        <v>25</v>
      </c>
    </row>
    <row r="8" spans="1:16" ht="11.1" customHeight="1" x14ac:dyDescent="0.2">
      <c r="A8" s="22" t="s">
        <v>26</v>
      </c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</row>
    <row r="9" spans="1:16" ht="21.9" customHeight="1" x14ac:dyDescent="0.2">
      <c r="A9" s="8" t="s">
        <v>27</v>
      </c>
      <c r="B9" s="19" t="s">
        <v>210</v>
      </c>
      <c r="C9" s="19"/>
      <c r="D9" s="8" t="s">
        <v>28</v>
      </c>
      <c r="E9" s="8">
        <v>7.46</v>
      </c>
      <c r="F9" s="8">
        <v>13.04</v>
      </c>
      <c r="G9" s="8">
        <v>34.119999999999997</v>
      </c>
      <c r="H9" s="8">
        <v>286.39999999999998</v>
      </c>
    </row>
    <row r="10" spans="1:16" ht="11.1" customHeight="1" x14ac:dyDescent="0.2">
      <c r="A10" s="8" t="s">
        <v>29</v>
      </c>
      <c r="B10" s="19" t="s">
        <v>211</v>
      </c>
      <c r="C10" s="19"/>
      <c r="D10" s="8" t="s">
        <v>30</v>
      </c>
      <c r="E10" s="8" t="s">
        <v>31</v>
      </c>
      <c r="F10" s="8"/>
      <c r="G10" s="8" t="s">
        <v>32</v>
      </c>
      <c r="H10" s="8">
        <v>84.2</v>
      </c>
    </row>
    <row r="11" spans="1:16" ht="21.9" customHeight="1" x14ac:dyDescent="0.2">
      <c r="A11" s="8" t="s">
        <v>33</v>
      </c>
      <c r="B11" s="19" t="s">
        <v>212</v>
      </c>
      <c r="C11" s="19"/>
      <c r="D11" s="8" t="s">
        <v>34</v>
      </c>
      <c r="E11" s="8">
        <v>3.9</v>
      </c>
      <c r="F11" s="8">
        <v>2.7</v>
      </c>
      <c r="G11" s="8">
        <v>15.9</v>
      </c>
      <c r="H11" s="8">
        <v>79</v>
      </c>
    </row>
    <row r="12" spans="1:16" ht="11.1" customHeight="1" x14ac:dyDescent="0.2">
      <c r="A12" s="8" t="s">
        <v>35</v>
      </c>
      <c r="B12" s="19" t="s">
        <v>213</v>
      </c>
      <c r="C12" s="19"/>
      <c r="D12" s="8" t="s">
        <v>36</v>
      </c>
      <c r="E12" s="8">
        <v>3.52</v>
      </c>
      <c r="F12" s="8" t="s">
        <v>37</v>
      </c>
      <c r="G12" s="8" t="s">
        <v>38</v>
      </c>
      <c r="H12" s="8" t="s">
        <v>39</v>
      </c>
    </row>
    <row r="13" spans="1:16" ht="11.1" customHeight="1" x14ac:dyDescent="0.2">
      <c r="A13" s="20" t="s">
        <v>40</v>
      </c>
      <c r="B13" s="20"/>
      <c r="C13" s="20"/>
      <c r="D13" s="9" t="s">
        <v>41</v>
      </c>
      <c r="E13" s="8">
        <f>E9+E10+E11+E12</f>
        <v>15.6</v>
      </c>
      <c r="F13" s="8">
        <f t="shared" ref="F13:H13" si="0">F9+F10+F11+F12</f>
        <v>15.899999999999999</v>
      </c>
      <c r="G13" s="8">
        <f t="shared" si="0"/>
        <v>80.2</v>
      </c>
      <c r="H13" s="8">
        <f t="shared" si="0"/>
        <v>496.59999999999997</v>
      </c>
    </row>
    <row r="14" spans="1:16" ht="11.1" customHeight="1" x14ac:dyDescent="0.2">
      <c r="A14" s="22" t="s">
        <v>42</v>
      </c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</row>
    <row r="15" spans="1:16" ht="11.1" customHeight="1" x14ac:dyDescent="0.2">
      <c r="A15" s="8"/>
      <c r="B15" s="19"/>
      <c r="C15" s="19"/>
      <c r="D15" s="8"/>
      <c r="E15" s="8"/>
      <c r="F15" s="8"/>
      <c r="G15" s="8"/>
      <c r="H15" s="8"/>
    </row>
    <row r="16" spans="1:16" ht="21.9" customHeight="1" x14ac:dyDescent="0.2">
      <c r="A16" s="8"/>
      <c r="B16" s="19"/>
      <c r="C16" s="19"/>
      <c r="D16" s="8"/>
      <c r="E16" s="8"/>
      <c r="F16" s="8"/>
      <c r="G16" s="8"/>
      <c r="H16" s="8"/>
    </row>
    <row r="17" spans="1:16" ht="21.9" customHeight="1" x14ac:dyDescent="0.2">
      <c r="A17" s="8"/>
      <c r="B17" s="19"/>
      <c r="C17" s="19"/>
      <c r="D17" s="8"/>
      <c r="E17" s="8"/>
      <c r="F17" s="8"/>
      <c r="G17" s="8"/>
      <c r="H17" s="8"/>
    </row>
    <row r="18" spans="1:16" ht="11.1" customHeight="1" x14ac:dyDescent="0.2">
      <c r="A18" s="8"/>
      <c r="B18" s="19"/>
      <c r="C18" s="19"/>
      <c r="D18" s="8"/>
      <c r="E18" s="8"/>
      <c r="F18" s="8"/>
      <c r="G18" s="8"/>
      <c r="H18" s="8"/>
    </row>
    <row r="19" spans="1:16" ht="21.9" customHeight="1" x14ac:dyDescent="0.2">
      <c r="A19" s="8"/>
      <c r="B19" s="19"/>
      <c r="C19" s="19"/>
      <c r="D19" s="8"/>
      <c r="E19" s="8"/>
      <c r="F19" s="8"/>
      <c r="G19" s="8"/>
      <c r="H19" s="8"/>
    </row>
    <row r="20" spans="1:16" ht="11.1" customHeight="1" x14ac:dyDescent="0.2">
      <c r="A20" s="8"/>
      <c r="B20" s="19"/>
      <c r="C20" s="19"/>
      <c r="D20" s="8"/>
      <c r="E20" s="8"/>
      <c r="F20" s="8"/>
      <c r="G20" s="8"/>
      <c r="H20" s="8"/>
    </row>
    <row r="21" spans="1:16" ht="11.1" customHeight="1" x14ac:dyDescent="0.2">
      <c r="A21" s="8"/>
      <c r="B21" s="19"/>
      <c r="C21" s="19"/>
      <c r="D21" s="8"/>
      <c r="E21" s="8"/>
      <c r="F21" s="8"/>
      <c r="G21" s="8"/>
      <c r="H21" s="8"/>
    </row>
    <row r="22" spans="1:16" ht="11.1" customHeight="1" x14ac:dyDescent="0.2">
      <c r="A22" s="20" t="s">
        <v>49</v>
      </c>
      <c r="B22" s="20"/>
      <c r="C22" s="20"/>
      <c r="D22" s="9">
        <v>0</v>
      </c>
      <c r="E22" s="8">
        <f>E15+E16+E17+E18+E19+E20+E21</f>
        <v>0</v>
      </c>
      <c r="F22" s="8">
        <f t="shared" ref="F22:H22" si="1">F15+F16+F17+F18+F19+F20+F21</f>
        <v>0</v>
      </c>
      <c r="G22" s="8">
        <f t="shared" si="1"/>
        <v>0</v>
      </c>
      <c r="H22" s="8">
        <f t="shared" si="1"/>
        <v>0</v>
      </c>
    </row>
    <row r="23" spans="1:16" s="1" customFormat="1" ht="11.1" customHeight="1" x14ac:dyDescent="0.2">
      <c r="A23" s="20" t="s">
        <v>50</v>
      </c>
      <c r="B23" s="20"/>
      <c r="C23" s="20"/>
      <c r="D23" s="9">
        <v>605.22</v>
      </c>
      <c r="E23" s="8">
        <f>E22+E13</f>
        <v>15.6</v>
      </c>
      <c r="F23" s="8">
        <f t="shared" ref="F23:H23" si="2">F22+F13</f>
        <v>15.899999999999999</v>
      </c>
      <c r="G23" s="8">
        <f t="shared" si="2"/>
        <v>80.2</v>
      </c>
      <c r="H23" s="8">
        <f t="shared" si="2"/>
        <v>496.59999999999997</v>
      </c>
    </row>
    <row r="24" spans="1:16" ht="11.1" customHeight="1" x14ac:dyDescent="0.2">
      <c r="A24" s="2" t="s">
        <v>0</v>
      </c>
      <c r="K24" s="29" t="s">
        <v>1</v>
      </c>
      <c r="L24" s="29"/>
      <c r="M24" s="29"/>
      <c r="N24" s="29"/>
      <c r="O24" s="29"/>
      <c r="P24" s="29"/>
    </row>
    <row r="25" spans="1:16" ht="11.1" customHeight="1" x14ac:dyDescent="0.2">
      <c r="A25" s="23" t="s">
        <v>51</v>
      </c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</row>
    <row r="26" spans="1:16" ht="11.1" customHeight="1" x14ac:dyDescent="0.2">
      <c r="A26" s="4" t="s">
        <v>3</v>
      </c>
      <c r="E26" s="5" t="s">
        <v>4</v>
      </c>
      <c r="F26" s="24" t="s">
        <v>52</v>
      </c>
      <c r="G26" s="25"/>
      <c r="H26" s="25"/>
      <c r="I26" s="26" t="s">
        <v>6</v>
      </c>
      <c r="J26" s="26"/>
      <c r="K26" s="27" t="s">
        <v>7</v>
      </c>
      <c r="L26" s="27"/>
      <c r="M26" s="27"/>
      <c r="N26" s="27"/>
      <c r="O26" s="27"/>
      <c r="P26" s="27"/>
    </row>
    <row r="27" spans="1:16" ht="11.1" customHeight="1" x14ac:dyDescent="0.2">
      <c r="D27" s="26" t="s">
        <v>8</v>
      </c>
      <c r="E27" s="26"/>
      <c r="F27" s="1" t="s">
        <v>9</v>
      </c>
      <c r="I27" s="26" t="s">
        <v>10</v>
      </c>
      <c r="J27" s="26"/>
      <c r="K27" s="24" t="s">
        <v>11</v>
      </c>
      <c r="L27" s="24"/>
      <c r="M27" s="24"/>
      <c r="N27" s="24"/>
      <c r="O27" s="24"/>
      <c r="P27" s="24"/>
    </row>
    <row r="28" spans="1:16" ht="44.1" customHeight="1" x14ac:dyDescent="0.2">
      <c r="A28" s="6" t="s">
        <v>12</v>
      </c>
      <c r="B28" s="28" t="s">
        <v>13</v>
      </c>
      <c r="C28" s="28"/>
      <c r="D28" s="6" t="s">
        <v>14</v>
      </c>
      <c r="E28" s="28" t="s">
        <v>15</v>
      </c>
      <c r="F28" s="28"/>
      <c r="G28" s="28"/>
      <c r="H28" s="6" t="s">
        <v>16</v>
      </c>
    </row>
    <row r="29" spans="1:16" ht="11.1" customHeight="1" x14ac:dyDescent="0.2">
      <c r="E29" s="6" t="s">
        <v>17</v>
      </c>
      <c r="F29" s="6" t="s">
        <v>18</v>
      </c>
      <c r="G29" s="6" t="s">
        <v>19</v>
      </c>
    </row>
    <row r="30" spans="1:16" ht="11.1" customHeight="1" x14ac:dyDescent="0.2">
      <c r="A30" s="7" t="s">
        <v>9</v>
      </c>
      <c r="B30" s="21" t="s">
        <v>20</v>
      </c>
      <c r="C30" s="21"/>
      <c r="D30" s="7" t="s">
        <v>21</v>
      </c>
      <c r="E30" s="7" t="s">
        <v>22</v>
      </c>
      <c r="F30" s="7" t="s">
        <v>23</v>
      </c>
      <c r="G30" s="7" t="s">
        <v>24</v>
      </c>
      <c r="H30" s="7" t="s">
        <v>25</v>
      </c>
    </row>
    <row r="31" spans="1:16" ht="11.1" customHeight="1" x14ac:dyDescent="0.2">
      <c r="A31" s="22" t="s">
        <v>26</v>
      </c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</row>
    <row r="32" spans="1:16" ht="21.9" customHeight="1" x14ac:dyDescent="0.2">
      <c r="A32" s="8" t="s">
        <v>53</v>
      </c>
      <c r="B32" s="19" t="s">
        <v>214</v>
      </c>
      <c r="C32" s="19"/>
      <c r="D32" s="8" t="s">
        <v>54</v>
      </c>
      <c r="E32" s="8">
        <v>7.48</v>
      </c>
      <c r="F32" s="8">
        <v>7.85</v>
      </c>
      <c r="G32" s="8">
        <v>15.4</v>
      </c>
      <c r="H32" s="8">
        <v>119</v>
      </c>
    </row>
    <row r="33" spans="1:16" ht="11.1" customHeight="1" x14ac:dyDescent="0.2">
      <c r="A33" s="8" t="s">
        <v>55</v>
      </c>
      <c r="B33" s="19" t="s">
        <v>215</v>
      </c>
      <c r="C33" s="19"/>
      <c r="D33" s="8" t="s">
        <v>46</v>
      </c>
      <c r="E33" s="8">
        <v>3.96</v>
      </c>
      <c r="F33" s="8">
        <v>7.86</v>
      </c>
      <c r="G33" s="8">
        <v>23.29</v>
      </c>
      <c r="H33" s="8">
        <v>160.5</v>
      </c>
    </row>
    <row r="34" spans="1:16" ht="11.1" customHeight="1" x14ac:dyDescent="0.2">
      <c r="A34" s="8" t="s">
        <v>56</v>
      </c>
      <c r="B34" s="19" t="s">
        <v>216</v>
      </c>
      <c r="C34" s="19"/>
      <c r="D34" s="8" t="s">
        <v>34</v>
      </c>
      <c r="E34" s="8"/>
      <c r="F34" s="8"/>
      <c r="G34" s="8" t="s">
        <v>57</v>
      </c>
      <c r="H34" s="8" t="s">
        <v>43</v>
      </c>
    </row>
    <row r="35" spans="1:16" ht="11.1" customHeight="1" x14ac:dyDescent="0.2">
      <c r="A35" s="8" t="s">
        <v>35</v>
      </c>
      <c r="B35" s="19" t="s">
        <v>217</v>
      </c>
      <c r="C35" s="19"/>
      <c r="D35" s="8" t="s">
        <v>43</v>
      </c>
      <c r="E35" s="8" t="s">
        <v>58</v>
      </c>
      <c r="F35" s="8" t="s">
        <v>59</v>
      </c>
      <c r="G35" s="8" t="s">
        <v>60</v>
      </c>
      <c r="H35" s="8" t="s">
        <v>61</v>
      </c>
    </row>
    <row r="36" spans="1:16" ht="11.1" customHeight="1" x14ac:dyDescent="0.2">
      <c r="A36" s="20" t="s">
        <v>40</v>
      </c>
      <c r="B36" s="20"/>
      <c r="C36" s="20"/>
      <c r="D36" s="9" t="s">
        <v>62</v>
      </c>
      <c r="E36" s="8">
        <f>E35+E34+E33+E32</f>
        <v>16</v>
      </c>
      <c r="F36" s="8">
        <f t="shared" ref="F36:H36" si="3">F35+F34+F33+F32</f>
        <v>16.189999999999998</v>
      </c>
      <c r="G36" s="8">
        <f t="shared" si="3"/>
        <v>83.210000000000008</v>
      </c>
      <c r="H36" s="8">
        <f t="shared" si="3"/>
        <v>480.5</v>
      </c>
    </row>
    <row r="37" spans="1:16" ht="11.1" customHeight="1" x14ac:dyDescent="0.2">
      <c r="A37" s="22" t="s">
        <v>42</v>
      </c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</row>
    <row r="38" spans="1:16" ht="11.1" customHeight="1" x14ac:dyDescent="0.2">
      <c r="A38" s="8"/>
      <c r="B38" s="19"/>
      <c r="C38" s="19"/>
      <c r="D38" s="8"/>
      <c r="E38" s="8"/>
      <c r="F38" s="8"/>
      <c r="G38" s="8"/>
      <c r="H38" s="8"/>
    </row>
    <row r="39" spans="1:16" ht="11.1" customHeight="1" x14ac:dyDescent="0.2">
      <c r="A39" s="8"/>
      <c r="B39" s="19"/>
      <c r="C39" s="19"/>
      <c r="D39" s="8"/>
      <c r="E39" s="8"/>
      <c r="F39" s="8"/>
      <c r="G39" s="8"/>
      <c r="H39" s="8"/>
    </row>
    <row r="40" spans="1:16" ht="11.1" customHeight="1" x14ac:dyDescent="0.2">
      <c r="A40" s="8"/>
      <c r="B40" s="19"/>
      <c r="C40" s="19"/>
      <c r="D40" s="8"/>
      <c r="E40" s="8"/>
      <c r="F40" s="8"/>
      <c r="G40" s="8"/>
      <c r="H40" s="8"/>
    </row>
    <row r="41" spans="1:16" ht="11.1" customHeight="1" x14ac:dyDescent="0.2">
      <c r="A41" s="8"/>
      <c r="B41" s="19"/>
      <c r="C41" s="19"/>
      <c r="D41" s="8"/>
      <c r="E41" s="8"/>
      <c r="F41" s="8"/>
      <c r="G41" s="8"/>
      <c r="H41" s="8"/>
    </row>
    <row r="42" spans="1:16" ht="11.1" customHeight="1" x14ac:dyDescent="0.2">
      <c r="A42" s="8"/>
      <c r="B42" s="19"/>
      <c r="C42" s="19"/>
      <c r="D42" s="8"/>
      <c r="E42" s="8"/>
      <c r="F42" s="8"/>
      <c r="G42" s="8"/>
      <c r="H42" s="8"/>
    </row>
    <row r="43" spans="1:16" ht="11.1" customHeight="1" x14ac:dyDescent="0.2">
      <c r="A43" s="8"/>
      <c r="B43" s="19"/>
      <c r="C43" s="19"/>
      <c r="D43" s="8"/>
      <c r="E43" s="8"/>
      <c r="F43" s="8"/>
      <c r="G43" s="8"/>
      <c r="H43" s="8"/>
    </row>
    <row r="44" spans="1:16" ht="11.1" customHeight="1" x14ac:dyDescent="0.2">
      <c r="A44" s="8"/>
      <c r="B44" s="19"/>
      <c r="C44" s="19"/>
      <c r="D44" s="8"/>
      <c r="E44" s="8"/>
      <c r="F44" s="8"/>
      <c r="G44" s="8"/>
      <c r="H44" s="8"/>
    </row>
    <row r="45" spans="1:16" ht="11.1" customHeight="1" x14ac:dyDescent="0.2">
      <c r="A45" s="20" t="s">
        <v>49</v>
      </c>
      <c r="B45" s="20"/>
      <c r="C45" s="20"/>
      <c r="D45" s="9">
        <v>0</v>
      </c>
      <c r="E45" s="8">
        <v>0</v>
      </c>
      <c r="F45" s="8">
        <f t="shared" ref="F45:H45" si="4">F44+F43+F42+F41+F40+F39+F38</f>
        <v>0</v>
      </c>
      <c r="G45" s="8">
        <f t="shared" si="4"/>
        <v>0</v>
      </c>
      <c r="H45" s="8">
        <f t="shared" si="4"/>
        <v>0</v>
      </c>
    </row>
    <row r="46" spans="1:16" s="1" customFormat="1" ht="11.1" customHeight="1" x14ac:dyDescent="0.2">
      <c r="A46" s="20" t="s">
        <v>50</v>
      </c>
      <c r="B46" s="20"/>
      <c r="C46" s="20"/>
      <c r="D46" s="9">
        <v>500</v>
      </c>
      <c r="E46" s="8">
        <f>E45+E36</f>
        <v>16</v>
      </c>
      <c r="F46" s="8">
        <f t="shared" ref="F46:H46" si="5">F45+F36</f>
        <v>16.189999999999998</v>
      </c>
      <c r="G46" s="8">
        <f t="shared" si="5"/>
        <v>83.210000000000008</v>
      </c>
      <c r="H46" s="8">
        <f t="shared" si="5"/>
        <v>480.5</v>
      </c>
    </row>
    <row r="47" spans="1:16" ht="11.1" customHeight="1" x14ac:dyDescent="0.2">
      <c r="A47" s="2" t="s">
        <v>0</v>
      </c>
      <c r="K47" s="29" t="s">
        <v>1</v>
      </c>
      <c r="L47" s="29"/>
      <c r="M47" s="29"/>
      <c r="N47" s="29"/>
      <c r="O47" s="29"/>
      <c r="P47" s="29"/>
    </row>
    <row r="48" spans="1:16" ht="11.1" customHeight="1" x14ac:dyDescent="0.2">
      <c r="A48" s="23" t="s">
        <v>64</v>
      </c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</row>
    <row r="49" spans="1:16" ht="11.1" customHeight="1" x14ac:dyDescent="0.2">
      <c r="A49" s="4" t="s">
        <v>3</v>
      </c>
      <c r="E49" s="5" t="s">
        <v>4</v>
      </c>
      <c r="F49" s="24" t="s">
        <v>65</v>
      </c>
      <c r="G49" s="25"/>
      <c r="H49" s="25"/>
      <c r="I49" s="26" t="s">
        <v>6</v>
      </c>
      <c r="J49" s="26"/>
      <c r="K49" s="27" t="s">
        <v>7</v>
      </c>
      <c r="L49" s="27"/>
      <c r="M49" s="27"/>
      <c r="N49" s="27"/>
      <c r="O49" s="27"/>
      <c r="P49" s="27"/>
    </row>
    <row r="50" spans="1:16" ht="11.1" customHeight="1" x14ac:dyDescent="0.2">
      <c r="D50" s="26" t="s">
        <v>8</v>
      </c>
      <c r="E50" s="26"/>
      <c r="F50" s="1" t="s">
        <v>9</v>
      </c>
      <c r="I50" s="26" t="s">
        <v>10</v>
      </c>
      <c r="J50" s="26"/>
      <c r="K50" s="24" t="s">
        <v>11</v>
      </c>
      <c r="L50" s="24"/>
      <c r="M50" s="24"/>
      <c r="N50" s="24"/>
      <c r="O50" s="24"/>
      <c r="P50" s="24"/>
    </row>
    <row r="51" spans="1:16" ht="44.1" customHeight="1" x14ac:dyDescent="0.2">
      <c r="A51" s="6" t="s">
        <v>12</v>
      </c>
      <c r="B51" s="28" t="s">
        <v>13</v>
      </c>
      <c r="C51" s="28"/>
      <c r="D51" s="6" t="s">
        <v>14</v>
      </c>
      <c r="E51" s="28" t="s">
        <v>15</v>
      </c>
      <c r="F51" s="28"/>
      <c r="G51" s="28"/>
      <c r="H51" s="6" t="s">
        <v>16</v>
      </c>
    </row>
    <row r="52" spans="1:16" ht="11.1" customHeight="1" x14ac:dyDescent="0.2">
      <c r="E52" s="6" t="s">
        <v>17</v>
      </c>
      <c r="F52" s="6" t="s">
        <v>18</v>
      </c>
      <c r="G52" s="6" t="s">
        <v>19</v>
      </c>
    </row>
    <row r="53" spans="1:16" ht="11.1" customHeight="1" x14ac:dyDescent="0.2">
      <c r="A53" s="7" t="s">
        <v>9</v>
      </c>
      <c r="B53" s="21" t="s">
        <v>20</v>
      </c>
      <c r="C53" s="21"/>
      <c r="D53" s="7" t="s">
        <v>21</v>
      </c>
      <c r="E53" s="7" t="s">
        <v>22</v>
      </c>
      <c r="F53" s="7" t="s">
        <v>23</v>
      </c>
      <c r="G53" s="7" t="s">
        <v>24</v>
      </c>
      <c r="H53" s="7" t="s">
        <v>25</v>
      </c>
    </row>
    <row r="54" spans="1:16" ht="11.1" customHeight="1" x14ac:dyDescent="0.2">
      <c r="A54" s="22" t="s">
        <v>26</v>
      </c>
      <c r="B54" s="22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</row>
    <row r="55" spans="1:16" ht="11.1" customHeight="1" x14ac:dyDescent="0.2">
      <c r="A55" s="8" t="s">
        <v>66</v>
      </c>
      <c r="B55" s="19" t="s">
        <v>67</v>
      </c>
      <c r="C55" s="19"/>
      <c r="D55" s="8" t="s">
        <v>54</v>
      </c>
      <c r="E55" s="8">
        <v>8.83</v>
      </c>
      <c r="F55" s="8">
        <v>6.73</v>
      </c>
      <c r="G55" s="8">
        <v>2.4900000000000002</v>
      </c>
      <c r="H55" s="8">
        <v>105.9</v>
      </c>
    </row>
    <row r="56" spans="1:16" ht="11.1" customHeight="1" x14ac:dyDescent="0.2">
      <c r="A56" s="8" t="s">
        <v>68</v>
      </c>
      <c r="B56" s="19" t="s">
        <v>218</v>
      </c>
      <c r="C56" s="19"/>
      <c r="D56" s="8" t="s">
        <v>69</v>
      </c>
      <c r="E56" s="8">
        <v>4.99</v>
      </c>
      <c r="F56" s="8">
        <v>6.71</v>
      </c>
      <c r="G56" s="8">
        <v>33.75</v>
      </c>
      <c r="H56" s="8">
        <v>259.39</v>
      </c>
    </row>
    <row r="57" spans="1:16" ht="11.1" customHeight="1" x14ac:dyDescent="0.2">
      <c r="A57" s="8" t="s">
        <v>70</v>
      </c>
      <c r="B57" s="19" t="s">
        <v>219</v>
      </c>
      <c r="C57" s="19"/>
      <c r="D57" s="8" t="s">
        <v>71</v>
      </c>
      <c r="E57" s="8" t="s">
        <v>72</v>
      </c>
      <c r="F57" s="8" t="s">
        <v>73</v>
      </c>
      <c r="G57" s="8" t="s">
        <v>74</v>
      </c>
      <c r="H57" s="8" t="s">
        <v>75</v>
      </c>
    </row>
    <row r="58" spans="1:16" ht="11.1" customHeight="1" x14ac:dyDescent="0.2">
      <c r="A58" s="8" t="s">
        <v>76</v>
      </c>
      <c r="B58" s="19" t="s">
        <v>220</v>
      </c>
      <c r="C58" s="19"/>
      <c r="D58" s="8" t="s">
        <v>34</v>
      </c>
      <c r="E58" s="8" t="s">
        <v>47</v>
      </c>
      <c r="F58" s="8" t="s">
        <v>47</v>
      </c>
      <c r="G58" s="8" t="s">
        <v>77</v>
      </c>
      <c r="H58" s="8" t="s">
        <v>78</v>
      </c>
    </row>
    <row r="59" spans="1:16" ht="11.1" customHeight="1" x14ac:dyDescent="0.2">
      <c r="A59" s="8" t="s">
        <v>35</v>
      </c>
      <c r="B59" s="19" t="s">
        <v>213</v>
      </c>
      <c r="C59" s="19"/>
      <c r="D59" s="8" t="s">
        <v>79</v>
      </c>
      <c r="E59" s="8" t="s">
        <v>80</v>
      </c>
      <c r="F59" s="8" t="s">
        <v>63</v>
      </c>
      <c r="G59" s="8" t="s">
        <v>81</v>
      </c>
      <c r="H59" s="8" t="s">
        <v>82</v>
      </c>
    </row>
    <row r="60" spans="1:16" ht="11.1" customHeight="1" x14ac:dyDescent="0.2">
      <c r="A60" s="20" t="s">
        <v>40</v>
      </c>
      <c r="B60" s="20"/>
      <c r="C60" s="20"/>
      <c r="D60" s="9" t="s">
        <v>83</v>
      </c>
      <c r="E60" s="8">
        <f>E59+E58+E57+E56+E55</f>
        <v>18.920000000000002</v>
      </c>
      <c r="F60" s="8">
        <f t="shared" ref="F60:H60" si="6">F59+F58+F57+F56+F55</f>
        <v>15.51</v>
      </c>
      <c r="G60" s="8">
        <f t="shared" si="6"/>
        <v>80.929999999999993</v>
      </c>
      <c r="H60" s="8">
        <f t="shared" si="6"/>
        <v>584.09</v>
      </c>
    </row>
    <row r="61" spans="1:16" ht="11.1" customHeight="1" x14ac:dyDescent="0.2">
      <c r="A61" s="22" t="s">
        <v>42</v>
      </c>
      <c r="B61" s="22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</row>
    <row r="62" spans="1:16" ht="11.1" customHeight="1" x14ac:dyDescent="0.2">
      <c r="A62" s="8"/>
      <c r="B62" s="19"/>
      <c r="C62" s="19"/>
      <c r="D62" s="8"/>
      <c r="E62" s="8"/>
      <c r="F62" s="8"/>
      <c r="G62" s="8"/>
      <c r="H62" s="8"/>
    </row>
    <row r="63" spans="1:16" ht="21.9" customHeight="1" x14ac:dyDescent="0.2">
      <c r="A63" s="8"/>
      <c r="B63" s="19"/>
      <c r="C63" s="19"/>
      <c r="D63" s="8"/>
      <c r="E63" s="8"/>
      <c r="F63" s="8"/>
      <c r="G63" s="8"/>
      <c r="H63" s="8"/>
    </row>
    <row r="64" spans="1:16" ht="11.1" customHeight="1" x14ac:dyDescent="0.2">
      <c r="A64" s="8"/>
      <c r="B64" s="19"/>
      <c r="C64" s="19"/>
      <c r="D64" s="8"/>
      <c r="E64" s="8"/>
      <c r="F64" s="8"/>
      <c r="G64" s="8"/>
      <c r="H64" s="8"/>
    </row>
    <row r="65" spans="1:16" ht="11.1" customHeight="1" x14ac:dyDescent="0.2">
      <c r="A65" s="8"/>
      <c r="B65" s="19"/>
      <c r="C65" s="19"/>
      <c r="D65" s="8"/>
      <c r="E65" s="8"/>
      <c r="F65" s="8"/>
      <c r="G65" s="8"/>
      <c r="H65" s="8"/>
    </row>
    <row r="66" spans="1:16" ht="11.1" customHeight="1" x14ac:dyDescent="0.2">
      <c r="A66" s="8"/>
      <c r="B66" s="19"/>
      <c r="C66" s="19"/>
      <c r="D66" s="8"/>
      <c r="E66" s="8"/>
      <c r="F66" s="8"/>
      <c r="G66" s="8"/>
      <c r="H66" s="8"/>
    </row>
    <row r="67" spans="1:16" ht="11.1" customHeight="1" x14ac:dyDescent="0.2">
      <c r="A67" s="8"/>
      <c r="B67" s="19"/>
      <c r="C67" s="19"/>
      <c r="D67" s="8"/>
      <c r="E67" s="8"/>
      <c r="F67" s="8"/>
      <c r="G67" s="8"/>
      <c r="H67" s="8"/>
    </row>
    <row r="68" spans="1:16" ht="11.1" customHeight="1" x14ac:dyDescent="0.2">
      <c r="A68" s="8"/>
      <c r="B68" s="19"/>
      <c r="C68" s="19"/>
      <c r="D68" s="8"/>
      <c r="E68" s="8"/>
      <c r="F68" s="8"/>
      <c r="G68" s="8"/>
      <c r="H68" s="8"/>
    </row>
    <row r="69" spans="1:16" ht="11.1" customHeight="1" x14ac:dyDescent="0.2">
      <c r="A69" s="20" t="s">
        <v>49</v>
      </c>
      <c r="B69" s="20"/>
      <c r="C69" s="20"/>
      <c r="D69" s="9">
        <v>0</v>
      </c>
      <c r="E69" s="8">
        <v>0</v>
      </c>
      <c r="F69" s="8">
        <f t="shared" ref="F69:H69" si="7">F68+F67+F66+F65+F64+F63+F62</f>
        <v>0</v>
      </c>
      <c r="G69" s="8">
        <f t="shared" si="7"/>
        <v>0</v>
      </c>
      <c r="H69" s="8">
        <f t="shared" si="7"/>
        <v>0</v>
      </c>
    </row>
    <row r="70" spans="1:16" s="1" customFormat="1" ht="11.1" customHeight="1" x14ac:dyDescent="0.2">
      <c r="A70" s="20" t="s">
        <v>50</v>
      </c>
      <c r="B70" s="20"/>
      <c r="C70" s="20"/>
      <c r="D70" s="9">
        <v>546.66</v>
      </c>
      <c r="E70" s="8">
        <f>E69+E60</f>
        <v>18.920000000000002</v>
      </c>
      <c r="F70" s="8">
        <f>F69+F60</f>
        <v>15.51</v>
      </c>
      <c r="G70" s="8">
        <f>G69+G60</f>
        <v>80.929999999999993</v>
      </c>
      <c r="H70" s="8">
        <f>H69+H60</f>
        <v>584.09</v>
      </c>
    </row>
    <row r="71" spans="1:16" ht="11.1" customHeight="1" x14ac:dyDescent="0.2">
      <c r="A71" s="2" t="s">
        <v>0</v>
      </c>
      <c r="K71" s="29" t="s">
        <v>1</v>
      </c>
      <c r="L71" s="29"/>
      <c r="M71" s="29"/>
      <c r="N71" s="29"/>
      <c r="O71" s="29"/>
      <c r="P71" s="29"/>
    </row>
    <row r="72" spans="1:16" ht="11.1" customHeight="1" x14ac:dyDescent="0.2">
      <c r="A72" s="23" t="s">
        <v>92</v>
      </c>
      <c r="B72" s="23"/>
      <c r="C72" s="23"/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23"/>
    </row>
    <row r="73" spans="1:16" ht="11.1" customHeight="1" x14ac:dyDescent="0.2">
      <c r="A73" s="4" t="s">
        <v>3</v>
      </c>
      <c r="E73" s="5" t="s">
        <v>4</v>
      </c>
      <c r="F73" s="24" t="s">
        <v>93</v>
      </c>
      <c r="G73" s="25"/>
      <c r="H73" s="25"/>
      <c r="I73" s="26" t="s">
        <v>6</v>
      </c>
      <c r="J73" s="26"/>
      <c r="K73" s="27" t="s">
        <v>7</v>
      </c>
      <c r="L73" s="27"/>
      <c r="M73" s="27"/>
      <c r="N73" s="27"/>
      <c r="O73" s="27"/>
      <c r="P73" s="27"/>
    </row>
    <row r="74" spans="1:16" ht="11.1" customHeight="1" x14ac:dyDescent="0.2">
      <c r="D74" s="26" t="s">
        <v>8</v>
      </c>
      <c r="E74" s="26"/>
      <c r="F74" s="1" t="s">
        <v>9</v>
      </c>
      <c r="I74" s="26" t="s">
        <v>10</v>
      </c>
      <c r="J74" s="26"/>
      <c r="K74" s="24" t="s">
        <v>11</v>
      </c>
      <c r="L74" s="24"/>
      <c r="M74" s="24"/>
      <c r="N74" s="24"/>
      <c r="O74" s="24"/>
      <c r="P74" s="24"/>
    </row>
    <row r="75" spans="1:16" ht="44.1" customHeight="1" x14ac:dyDescent="0.2">
      <c r="A75" s="6" t="s">
        <v>12</v>
      </c>
      <c r="B75" s="28" t="s">
        <v>13</v>
      </c>
      <c r="C75" s="28"/>
      <c r="D75" s="6" t="s">
        <v>14</v>
      </c>
      <c r="E75" s="28" t="s">
        <v>15</v>
      </c>
      <c r="F75" s="28"/>
      <c r="G75" s="28"/>
      <c r="H75" s="6" t="s">
        <v>16</v>
      </c>
    </row>
    <row r="76" spans="1:16" ht="11.1" customHeight="1" x14ac:dyDescent="0.2">
      <c r="E76" s="6" t="s">
        <v>17</v>
      </c>
      <c r="F76" s="6" t="s">
        <v>18</v>
      </c>
      <c r="G76" s="6" t="s">
        <v>19</v>
      </c>
    </row>
    <row r="77" spans="1:16" ht="11.1" customHeight="1" x14ac:dyDescent="0.2">
      <c r="A77" s="7" t="s">
        <v>9</v>
      </c>
      <c r="B77" s="21" t="s">
        <v>20</v>
      </c>
      <c r="C77" s="21"/>
      <c r="D77" s="7" t="s">
        <v>21</v>
      </c>
      <c r="E77" s="7" t="s">
        <v>22</v>
      </c>
      <c r="F77" s="7" t="s">
        <v>23</v>
      </c>
      <c r="G77" s="7" t="s">
        <v>24</v>
      </c>
      <c r="H77" s="7" t="s">
        <v>25</v>
      </c>
    </row>
    <row r="78" spans="1:16" ht="11.1" customHeight="1" x14ac:dyDescent="0.2">
      <c r="A78" s="22" t="s">
        <v>26</v>
      </c>
      <c r="B78" s="22"/>
      <c r="C78" s="22"/>
      <c r="D78" s="22"/>
      <c r="E78" s="22"/>
      <c r="F78" s="22"/>
      <c r="G78" s="22"/>
      <c r="H78" s="22"/>
      <c r="I78" s="22"/>
      <c r="J78" s="22"/>
      <c r="K78" s="22"/>
      <c r="L78" s="22"/>
      <c r="M78" s="22"/>
      <c r="N78" s="22"/>
      <c r="O78" s="22"/>
      <c r="P78" s="22"/>
    </row>
    <row r="79" spans="1:16" ht="21.9" customHeight="1" x14ac:dyDescent="0.2">
      <c r="A79" s="8" t="s">
        <v>94</v>
      </c>
      <c r="B79" s="19" t="s">
        <v>95</v>
      </c>
      <c r="C79" s="19"/>
      <c r="D79" s="8" t="s">
        <v>54</v>
      </c>
      <c r="E79" s="8">
        <v>9.32</v>
      </c>
      <c r="F79" s="8">
        <v>9.34</v>
      </c>
      <c r="G79" s="8">
        <v>12.43</v>
      </c>
      <c r="H79" s="8">
        <v>196.9</v>
      </c>
    </row>
    <row r="80" spans="1:16" ht="11.1" customHeight="1" x14ac:dyDescent="0.2">
      <c r="A80" s="8" t="s">
        <v>96</v>
      </c>
      <c r="B80" s="19" t="s">
        <v>221</v>
      </c>
      <c r="C80" s="19"/>
      <c r="D80" s="8" t="s">
        <v>97</v>
      </c>
      <c r="E80" s="8">
        <v>3.81</v>
      </c>
      <c r="F80" s="8">
        <v>9.24</v>
      </c>
      <c r="G80" s="8">
        <v>17.059999999999999</v>
      </c>
      <c r="H80" s="8">
        <v>180.72</v>
      </c>
    </row>
    <row r="81" spans="1:16" ht="11.1" customHeight="1" x14ac:dyDescent="0.2">
      <c r="A81" s="8" t="s">
        <v>98</v>
      </c>
      <c r="B81" s="19" t="s">
        <v>222</v>
      </c>
      <c r="C81" s="19"/>
      <c r="D81" s="8" t="s">
        <v>28</v>
      </c>
      <c r="E81" s="8" t="s">
        <v>99</v>
      </c>
      <c r="F81" s="8" t="s">
        <v>100</v>
      </c>
      <c r="G81" s="8">
        <v>15.59</v>
      </c>
      <c r="H81" s="8">
        <v>62.7</v>
      </c>
    </row>
    <row r="82" spans="1:16" ht="11.1" customHeight="1" x14ac:dyDescent="0.2">
      <c r="A82" s="8" t="s">
        <v>35</v>
      </c>
      <c r="B82" s="19" t="s">
        <v>217</v>
      </c>
      <c r="C82" s="19"/>
      <c r="D82" s="8" t="s">
        <v>103</v>
      </c>
      <c r="E82" s="8" t="s">
        <v>104</v>
      </c>
      <c r="F82" s="8" t="s">
        <v>105</v>
      </c>
      <c r="G82" s="8" t="s">
        <v>106</v>
      </c>
      <c r="H82" s="8" t="s">
        <v>107</v>
      </c>
    </row>
    <row r="83" spans="1:16" ht="11.1" customHeight="1" x14ac:dyDescent="0.2">
      <c r="A83" s="20" t="s">
        <v>40</v>
      </c>
      <c r="B83" s="20"/>
      <c r="C83" s="20"/>
      <c r="D83" s="9" t="s">
        <v>108</v>
      </c>
      <c r="E83" s="8">
        <f>E82+E81+E80+E79</f>
        <v>17.060000000000002</v>
      </c>
      <c r="F83" s="8">
        <f t="shared" ref="F83:H83" si="8">F82+F81+F80+F79</f>
        <v>19</v>
      </c>
      <c r="G83" s="8">
        <f t="shared" si="8"/>
        <v>70.169999999999987</v>
      </c>
      <c r="H83" s="8">
        <f t="shared" si="8"/>
        <v>560.22</v>
      </c>
    </row>
    <row r="84" spans="1:16" ht="11.1" customHeight="1" x14ac:dyDescent="0.2">
      <c r="A84" s="22" t="s">
        <v>42</v>
      </c>
      <c r="B84" s="22"/>
      <c r="C84" s="22"/>
      <c r="D84" s="22"/>
      <c r="E84" s="22"/>
      <c r="F84" s="22"/>
      <c r="G84" s="22"/>
      <c r="H84" s="22"/>
      <c r="I84" s="22"/>
      <c r="J84" s="22"/>
      <c r="K84" s="22"/>
      <c r="L84" s="22"/>
      <c r="M84" s="22"/>
      <c r="N84" s="22"/>
      <c r="O84" s="22"/>
      <c r="P84" s="22"/>
    </row>
    <row r="85" spans="1:16" ht="11.1" customHeight="1" x14ac:dyDescent="0.2">
      <c r="A85" s="8"/>
      <c r="B85" s="19"/>
      <c r="C85" s="19"/>
      <c r="D85" s="8"/>
      <c r="E85" s="8"/>
      <c r="F85" s="8"/>
      <c r="G85" s="8"/>
      <c r="H85" s="8"/>
    </row>
    <row r="86" spans="1:16" ht="11.1" customHeight="1" x14ac:dyDescent="0.2">
      <c r="A86" s="8"/>
      <c r="B86" s="19"/>
      <c r="C86" s="19"/>
      <c r="D86" s="8"/>
      <c r="E86" s="8"/>
      <c r="F86" s="8"/>
      <c r="G86" s="8"/>
      <c r="H86" s="8"/>
    </row>
    <row r="87" spans="1:16" ht="11.1" customHeight="1" x14ac:dyDescent="0.2">
      <c r="A87" s="8"/>
      <c r="B87" s="19"/>
      <c r="C87" s="19"/>
      <c r="D87" s="8"/>
      <c r="E87" s="8"/>
      <c r="F87" s="8"/>
      <c r="G87" s="8"/>
      <c r="H87" s="8"/>
    </row>
    <row r="88" spans="1:16" ht="11.1" customHeight="1" x14ac:dyDescent="0.2">
      <c r="A88" s="8"/>
      <c r="B88" s="19"/>
      <c r="C88" s="19"/>
      <c r="D88" s="8"/>
      <c r="E88" s="8"/>
      <c r="F88" s="8"/>
      <c r="G88" s="8"/>
      <c r="H88" s="8"/>
    </row>
    <row r="89" spans="1:16" ht="11.1" customHeight="1" x14ac:dyDescent="0.2">
      <c r="A89" s="8"/>
      <c r="B89" s="19"/>
      <c r="C89" s="19"/>
      <c r="D89" s="8"/>
      <c r="E89" s="8"/>
      <c r="F89" s="8"/>
      <c r="G89" s="8"/>
      <c r="H89" s="8"/>
    </row>
    <row r="90" spans="1:16" ht="11.1" customHeight="1" x14ac:dyDescent="0.2">
      <c r="A90" s="8"/>
      <c r="B90" s="19"/>
      <c r="C90" s="19"/>
      <c r="D90" s="8"/>
      <c r="E90" s="8"/>
      <c r="F90" s="8"/>
      <c r="G90" s="8"/>
      <c r="H90" s="8"/>
    </row>
    <row r="91" spans="1:16" ht="11.1" customHeight="1" x14ac:dyDescent="0.2">
      <c r="A91" s="8"/>
      <c r="B91" s="19"/>
      <c r="C91" s="19"/>
      <c r="D91" s="8"/>
      <c r="E91" s="8"/>
      <c r="F91" s="8"/>
      <c r="G91" s="8"/>
      <c r="H91" s="8"/>
    </row>
    <row r="92" spans="1:16" ht="11.1" customHeight="1" x14ac:dyDescent="0.2">
      <c r="A92" s="20" t="s">
        <v>49</v>
      </c>
      <c r="B92" s="20"/>
      <c r="C92" s="20"/>
      <c r="D92" s="9">
        <v>0</v>
      </c>
      <c r="E92" s="8">
        <f>E91+E90+E89+E88+E87+E86+E85</f>
        <v>0</v>
      </c>
      <c r="F92" s="8">
        <f t="shared" ref="F92:H92" si="9">F91+F90+F89+F88+F87+F86+F85</f>
        <v>0</v>
      </c>
      <c r="G92" s="8">
        <f t="shared" si="9"/>
        <v>0</v>
      </c>
      <c r="H92" s="8">
        <f t="shared" si="9"/>
        <v>0</v>
      </c>
    </row>
    <row r="93" spans="1:16" s="1" customFormat="1" ht="11.1" customHeight="1" x14ac:dyDescent="0.2">
      <c r="A93" s="20" t="s">
        <v>50</v>
      </c>
      <c r="B93" s="20"/>
      <c r="C93" s="20"/>
      <c r="D93" s="9">
        <v>501.05</v>
      </c>
      <c r="E93" s="8">
        <f>E92+E83</f>
        <v>17.060000000000002</v>
      </c>
      <c r="F93" s="8">
        <f t="shared" ref="F93:H93" si="10">F92+F83</f>
        <v>19</v>
      </c>
      <c r="G93" s="8">
        <f t="shared" si="10"/>
        <v>70.169999999999987</v>
      </c>
      <c r="H93" s="8">
        <f t="shared" si="10"/>
        <v>560.22</v>
      </c>
    </row>
    <row r="94" spans="1:16" ht="11.1" customHeight="1" x14ac:dyDescent="0.2">
      <c r="A94" s="2" t="s">
        <v>0</v>
      </c>
      <c r="K94" s="29" t="s">
        <v>1</v>
      </c>
      <c r="L94" s="29"/>
      <c r="M94" s="29"/>
      <c r="N94" s="29"/>
      <c r="O94" s="29"/>
      <c r="P94" s="29"/>
    </row>
    <row r="95" spans="1:16" ht="11.1" customHeight="1" x14ac:dyDescent="0.2">
      <c r="A95" s="23" t="s">
        <v>112</v>
      </c>
      <c r="B95" s="23"/>
      <c r="C95" s="23"/>
      <c r="D95" s="23"/>
      <c r="E95" s="23"/>
      <c r="F95" s="23"/>
      <c r="G95" s="23"/>
      <c r="H95" s="23"/>
      <c r="I95" s="23"/>
      <c r="J95" s="23"/>
      <c r="K95" s="23"/>
      <c r="L95" s="23"/>
      <c r="M95" s="23"/>
      <c r="N95" s="23"/>
      <c r="O95" s="23"/>
      <c r="P95" s="23"/>
    </row>
    <row r="96" spans="1:16" ht="11.1" customHeight="1" x14ac:dyDescent="0.2">
      <c r="A96" s="4" t="s">
        <v>3</v>
      </c>
      <c r="E96" s="5" t="s">
        <v>4</v>
      </c>
      <c r="F96" s="24" t="s">
        <v>113</v>
      </c>
      <c r="G96" s="25"/>
      <c r="H96" s="25"/>
      <c r="I96" s="26" t="s">
        <v>6</v>
      </c>
      <c r="J96" s="26"/>
      <c r="K96" s="27" t="s">
        <v>7</v>
      </c>
      <c r="L96" s="27"/>
      <c r="M96" s="27"/>
      <c r="N96" s="27"/>
      <c r="O96" s="27"/>
      <c r="P96" s="27"/>
    </row>
    <row r="97" spans="1:16" ht="11.1" customHeight="1" x14ac:dyDescent="0.2">
      <c r="D97" s="26" t="s">
        <v>8</v>
      </c>
      <c r="E97" s="26"/>
      <c r="F97" s="1" t="s">
        <v>9</v>
      </c>
      <c r="I97" s="26" t="s">
        <v>10</v>
      </c>
      <c r="J97" s="26"/>
      <c r="K97" s="24" t="s">
        <v>11</v>
      </c>
      <c r="L97" s="24"/>
      <c r="M97" s="24"/>
      <c r="N97" s="24"/>
      <c r="O97" s="24"/>
      <c r="P97" s="24"/>
    </row>
    <row r="98" spans="1:16" ht="44.1" customHeight="1" x14ac:dyDescent="0.2">
      <c r="A98" s="6" t="s">
        <v>12</v>
      </c>
      <c r="B98" s="28" t="s">
        <v>13</v>
      </c>
      <c r="C98" s="28"/>
      <c r="D98" s="6" t="s">
        <v>14</v>
      </c>
      <c r="E98" s="28" t="s">
        <v>15</v>
      </c>
      <c r="F98" s="28"/>
      <c r="G98" s="28"/>
      <c r="H98" s="6" t="s">
        <v>16</v>
      </c>
    </row>
    <row r="99" spans="1:16" ht="11.1" customHeight="1" x14ac:dyDescent="0.2">
      <c r="E99" s="6" t="s">
        <v>17</v>
      </c>
      <c r="F99" s="6" t="s">
        <v>18</v>
      </c>
      <c r="G99" s="6" t="s">
        <v>19</v>
      </c>
    </row>
    <row r="100" spans="1:16" ht="11.1" customHeight="1" x14ac:dyDescent="0.2">
      <c r="A100" s="7" t="s">
        <v>9</v>
      </c>
      <c r="B100" s="21" t="s">
        <v>20</v>
      </c>
      <c r="C100" s="21"/>
      <c r="D100" s="7" t="s">
        <v>21</v>
      </c>
      <c r="E100" s="7" t="s">
        <v>22</v>
      </c>
      <c r="F100" s="7" t="s">
        <v>23</v>
      </c>
      <c r="G100" s="7" t="s">
        <v>24</v>
      </c>
      <c r="H100" s="7" t="s">
        <v>25</v>
      </c>
    </row>
    <row r="101" spans="1:16" ht="11.1" customHeight="1" x14ac:dyDescent="0.2">
      <c r="A101" s="22" t="s">
        <v>26</v>
      </c>
      <c r="B101" s="22"/>
      <c r="C101" s="22"/>
      <c r="D101" s="22"/>
      <c r="E101" s="22"/>
      <c r="F101" s="22"/>
      <c r="G101" s="22"/>
      <c r="H101" s="22"/>
      <c r="I101" s="22"/>
      <c r="J101" s="22"/>
      <c r="K101" s="22"/>
      <c r="L101" s="22"/>
      <c r="M101" s="22"/>
      <c r="N101" s="22"/>
      <c r="O101" s="22"/>
      <c r="P101" s="22"/>
    </row>
    <row r="102" spans="1:16" ht="11.1" customHeight="1" x14ac:dyDescent="0.2">
      <c r="A102" s="8" t="s">
        <v>114</v>
      </c>
      <c r="B102" s="19" t="s">
        <v>236</v>
      </c>
      <c r="C102" s="19"/>
      <c r="D102" s="8" t="s">
        <v>115</v>
      </c>
      <c r="E102" s="8">
        <v>12.19</v>
      </c>
      <c r="F102" s="8">
        <v>15.02</v>
      </c>
      <c r="G102" s="8">
        <v>19.010000000000002</v>
      </c>
      <c r="H102" s="8">
        <v>263.8</v>
      </c>
    </row>
    <row r="103" spans="1:16" ht="11.1" customHeight="1" x14ac:dyDescent="0.2">
      <c r="A103" s="8" t="s">
        <v>116</v>
      </c>
      <c r="B103" s="19" t="s">
        <v>223</v>
      </c>
      <c r="C103" s="19"/>
      <c r="D103" s="8" t="s">
        <v>117</v>
      </c>
      <c r="E103" s="8" t="s">
        <v>118</v>
      </c>
      <c r="F103" s="8" t="s">
        <v>22</v>
      </c>
      <c r="G103" s="8" t="s">
        <v>119</v>
      </c>
      <c r="H103" s="8" t="s">
        <v>120</v>
      </c>
    </row>
    <row r="104" spans="1:16" ht="11.1" customHeight="1" x14ac:dyDescent="0.2">
      <c r="A104" s="8" t="s">
        <v>56</v>
      </c>
      <c r="B104" s="19" t="s">
        <v>216</v>
      </c>
      <c r="C104" s="19"/>
      <c r="D104" s="8" t="s">
        <v>34</v>
      </c>
      <c r="E104" s="8"/>
      <c r="F104" s="8"/>
      <c r="G104" s="8" t="s">
        <v>57</v>
      </c>
      <c r="H104" s="8" t="s">
        <v>43</v>
      </c>
    </row>
    <row r="105" spans="1:16" ht="11.1" customHeight="1" x14ac:dyDescent="0.2">
      <c r="A105" s="8" t="s">
        <v>35</v>
      </c>
      <c r="B105" s="19" t="s">
        <v>213</v>
      </c>
      <c r="C105" s="19"/>
      <c r="D105" s="8" t="s">
        <v>121</v>
      </c>
      <c r="E105" s="8" t="s">
        <v>104</v>
      </c>
      <c r="F105" s="8" t="s">
        <v>105</v>
      </c>
      <c r="G105" s="8" t="s">
        <v>106</v>
      </c>
      <c r="H105" s="8" t="s">
        <v>107</v>
      </c>
    </row>
    <row r="106" spans="1:16" ht="11.1" customHeight="1" x14ac:dyDescent="0.2">
      <c r="A106" s="20" t="s">
        <v>40</v>
      </c>
      <c r="B106" s="20"/>
      <c r="C106" s="20"/>
      <c r="D106" s="9" t="s">
        <v>122</v>
      </c>
      <c r="E106" s="8">
        <f>E105+E104+E103+E102</f>
        <v>19.2</v>
      </c>
      <c r="F106" s="8">
        <f t="shared" ref="F106:H106" si="11">F105+F104+F103+F102</f>
        <v>19.43</v>
      </c>
      <c r="G106" s="8">
        <f t="shared" si="11"/>
        <v>82.100000000000009</v>
      </c>
      <c r="H106" s="8">
        <f t="shared" si="11"/>
        <v>584.20000000000005</v>
      </c>
    </row>
    <row r="107" spans="1:16" ht="11.1" customHeight="1" x14ac:dyDescent="0.2">
      <c r="A107" s="22" t="s">
        <v>42</v>
      </c>
      <c r="B107" s="22"/>
      <c r="C107" s="22"/>
      <c r="D107" s="22"/>
      <c r="E107" s="22"/>
      <c r="F107" s="22"/>
      <c r="G107" s="22"/>
      <c r="H107" s="22"/>
      <c r="I107" s="22"/>
      <c r="J107" s="22"/>
      <c r="K107" s="22"/>
      <c r="L107" s="22"/>
      <c r="M107" s="22"/>
      <c r="N107" s="22"/>
      <c r="O107" s="22"/>
      <c r="P107" s="22"/>
    </row>
    <row r="108" spans="1:16" ht="11.1" customHeight="1" x14ac:dyDescent="0.2">
      <c r="A108" s="8"/>
      <c r="B108" s="19"/>
      <c r="C108" s="19"/>
      <c r="D108" s="8"/>
      <c r="E108" s="8"/>
      <c r="F108" s="8"/>
      <c r="G108" s="8"/>
      <c r="H108" s="8"/>
    </row>
    <row r="109" spans="1:16" ht="11.1" customHeight="1" x14ac:dyDescent="0.2">
      <c r="A109" s="8"/>
      <c r="B109" s="19"/>
      <c r="C109" s="19"/>
      <c r="D109" s="8"/>
      <c r="E109" s="8"/>
      <c r="F109" s="8"/>
      <c r="G109" s="8"/>
      <c r="H109" s="8"/>
    </row>
    <row r="110" spans="1:16" ht="11.1" customHeight="1" x14ac:dyDescent="0.2">
      <c r="A110" s="8"/>
      <c r="B110" s="19"/>
      <c r="C110" s="19"/>
      <c r="D110" s="8"/>
      <c r="E110" s="8"/>
      <c r="F110" s="8"/>
      <c r="G110" s="8"/>
      <c r="H110" s="8"/>
    </row>
    <row r="111" spans="1:16" ht="11.1" customHeight="1" x14ac:dyDescent="0.2">
      <c r="A111" s="8"/>
      <c r="B111" s="19"/>
      <c r="C111" s="19"/>
      <c r="D111" s="8"/>
      <c r="E111" s="8"/>
      <c r="F111" s="8"/>
      <c r="G111" s="8"/>
      <c r="H111" s="8"/>
    </row>
    <row r="112" spans="1:16" ht="21.9" customHeight="1" x14ac:dyDescent="0.2">
      <c r="A112" s="8"/>
      <c r="B112" s="19"/>
      <c r="C112" s="19"/>
      <c r="D112" s="8"/>
      <c r="E112" s="8"/>
      <c r="F112" s="8"/>
      <c r="G112" s="8"/>
      <c r="H112" s="8"/>
    </row>
    <row r="113" spans="1:16" ht="11.1" customHeight="1" x14ac:dyDescent="0.2">
      <c r="A113" s="8"/>
      <c r="B113" s="19"/>
      <c r="C113" s="19"/>
      <c r="D113" s="8"/>
      <c r="E113" s="8"/>
      <c r="F113" s="8"/>
      <c r="G113" s="8"/>
      <c r="H113" s="8"/>
    </row>
    <row r="114" spans="1:16" ht="11.1" customHeight="1" x14ac:dyDescent="0.2">
      <c r="A114" s="8"/>
      <c r="B114" s="19"/>
      <c r="C114" s="19"/>
      <c r="D114" s="8"/>
      <c r="E114" s="8"/>
      <c r="F114" s="8"/>
      <c r="G114" s="8"/>
      <c r="H114" s="8"/>
    </row>
    <row r="115" spans="1:16" ht="11.1" customHeight="1" x14ac:dyDescent="0.2">
      <c r="A115" s="20" t="s">
        <v>49</v>
      </c>
      <c r="B115" s="20"/>
      <c r="C115" s="20"/>
      <c r="D115" s="9">
        <v>0</v>
      </c>
      <c r="E115" s="8">
        <f>E114+E112+E113+E111+E110+E109+E108</f>
        <v>0</v>
      </c>
      <c r="F115" s="8">
        <f t="shared" ref="F115:H115" si="12">F114+F112+F113+F111+F110+F109+F108</f>
        <v>0</v>
      </c>
      <c r="G115" s="8">
        <f t="shared" si="12"/>
        <v>0</v>
      </c>
      <c r="H115" s="8">
        <f t="shared" si="12"/>
        <v>0</v>
      </c>
    </row>
    <row r="116" spans="1:16" s="1" customFormat="1" ht="11.1" customHeight="1" x14ac:dyDescent="0.2">
      <c r="A116" s="20" t="s">
        <v>50</v>
      </c>
      <c r="B116" s="20"/>
      <c r="C116" s="20"/>
      <c r="D116" s="9">
        <v>518.9</v>
      </c>
      <c r="E116" s="8">
        <f>E115+E106</f>
        <v>19.2</v>
      </c>
      <c r="F116" s="8">
        <f>F115+F106</f>
        <v>19.43</v>
      </c>
      <c r="G116" s="8">
        <f>G115+G106</f>
        <v>82.100000000000009</v>
      </c>
      <c r="H116" s="8">
        <f>H115+H106</f>
        <v>584.20000000000005</v>
      </c>
    </row>
    <row r="117" spans="1:16" ht="11.1" customHeight="1" x14ac:dyDescent="0.2">
      <c r="A117" s="2" t="s">
        <v>0</v>
      </c>
      <c r="K117" s="29" t="s">
        <v>1</v>
      </c>
      <c r="L117" s="29"/>
      <c r="M117" s="29"/>
      <c r="N117" s="29"/>
      <c r="O117" s="29"/>
      <c r="P117" s="29"/>
    </row>
    <row r="118" spans="1:16" ht="11.1" customHeight="1" x14ac:dyDescent="0.2">
      <c r="A118" s="23" t="s">
        <v>124</v>
      </c>
      <c r="B118" s="23"/>
      <c r="C118" s="23"/>
      <c r="D118" s="23"/>
      <c r="E118" s="23"/>
      <c r="F118" s="23"/>
      <c r="G118" s="23"/>
      <c r="H118" s="23"/>
      <c r="I118" s="23"/>
      <c r="J118" s="23"/>
      <c r="K118" s="23"/>
      <c r="L118" s="23"/>
      <c r="M118" s="23"/>
      <c r="N118" s="23"/>
      <c r="O118" s="23"/>
      <c r="P118" s="23"/>
    </row>
    <row r="119" spans="1:16" ht="11.1" customHeight="1" x14ac:dyDescent="0.2">
      <c r="A119" s="4" t="s">
        <v>3</v>
      </c>
      <c r="E119" s="5" t="s">
        <v>4</v>
      </c>
      <c r="F119" s="24" t="s">
        <v>125</v>
      </c>
      <c r="G119" s="25"/>
      <c r="H119" s="25"/>
      <c r="I119" s="26" t="s">
        <v>6</v>
      </c>
      <c r="J119" s="26"/>
      <c r="K119" s="27" t="s">
        <v>7</v>
      </c>
      <c r="L119" s="27"/>
      <c r="M119" s="27"/>
      <c r="N119" s="27"/>
      <c r="O119" s="27"/>
      <c r="P119" s="27"/>
    </row>
    <row r="120" spans="1:16" ht="11.1" customHeight="1" x14ac:dyDescent="0.2">
      <c r="D120" s="26" t="s">
        <v>8</v>
      </c>
      <c r="E120" s="26"/>
      <c r="F120" s="1" t="s">
        <v>9</v>
      </c>
      <c r="I120" s="26" t="s">
        <v>10</v>
      </c>
      <c r="J120" s="26"/>
      <c r="K120" s="24" t="s">
        <v>11</v>
      </c>
      <c r="L120" s="24"/>
      <c r="M120" s="24"/>
      <c r="N120" s="24"/>
      <c r="O120" s="24"/>
      <c r="P120" s="24"/>
    </row>
    <row r="121" spans="1:16" ht="44.1" customHeight="1" x14ac:dyDescent="0.2">
      <c r="A121" s="6" t="s">
        <v>12</v>
      </c>
      <c r="B121" s="28" t="s">
        <v>13</v>
      </c>
      <c r="C121" s="28"/>
      <c r="D121" s="6" t="s">
        <v>14</v>
      </c>
      <c r="E121" s="28" t="s">
        <v>15</v>
      </c>
      <c r="F121" s="28"/>
      <c r="G121" s="28"/>
      <c r="H121" s="6" t="s">
        <v>16</v>
      </c>
    </row>
    <row r="122" spans="1:16" ht="11.1" customHeight="1" x14ac:dyDescent="0.2">
      <c r="E122" s="6" t="s">
        <v>17</v>
      </c>
      <c r="F122" s="6" t="s">
        <v>18</v>
      </c>
      <c r="G122" s="6" t="s">
        <v>19</v>
      </c>
    </row>
    <row r="123" spans="1:16" ht="11.1" customHeight="1" x14ac:dyDescent="0.2">
      <c r="A123" s="7" t="s">
        <v>9</v>
      </c>
      <c r="B123" s="21" t="s">
        <v>20</v>
      </c>
      <c r="C123" s="21"/>
      <c r="D123" s="7" t="s">
        <v>21</v>
      </c>
      <c r="E123" s="7" t="s">
        <v>22</v>
      </c>
      <c r="F123" s="7" t="s">
        <v>23</v>
      </c>
      <c r="G123" s="7" t="s">
        <v>24</v>
      </c>
      <c r="H123" s="7" t="s">
        <v>25</v>
      </c>
    </row>
    <row r="124" spans="1:16" ht="11.1" customHeight="1" x14ac:dyDescent="0.2">
      <c r="A124" s="22" t="s">
        <v>26</v>
      </c>
      <c r="B124" s="22"/>
      <c r="C124" s="22"/>
      <c r="D124" s="22"/>
      <c r="E124" s="22"/>
      <c r="F124" s="22"/>
      <c r="G124" s="22"/>
      <c r="H124" s="22"/>
      <c r="I124" s="22"/>
      <c r="J124" s="22"/>
      <c r="K124" s="22"/>
      <c r="L124" s="22"/>
      <c r="M124" s="22"/>
      <c r="N124" s="22"/>
      <c r="O124" s="22"/>
      <c r="P124" s="22"/>
    </row>
    <row r="125" spans="1:16" ht="21.9" customHeight="1" x14ac:dyDescent="0.2">
      <c r="A125" s="8" t="s">
        <v>126</v>
      </c>
      <c r="B125" s="19" t="s">
        <v>127</v>
      </c>
      <c r="C125" s="19"/>
      <c r="D125" s="8" t="s">
        <v>128</v>
      </c>
      <c r="E125" s="8">
        <v>12.7</v>
      </c>
      <c r="F125" s="8">
        <v>17.77</v>
      </c>
      <c r="G125" s="8">
        <v>27.39</v>
      </c>
      <c r="H125" s="8">
        <v>363.9</v>
      </c>
    </row>
    <row r="126" spans="1:16" ht="11.1" customHeight="1" x14ac:dyDescent="0.2">
      <c r="A126" s="8" t="s">
        <v>129</v>
      </c>
      <c r="B126" s="19" t="s">
        <v>224</v>
      </c>
      <c r="C126" s="19"/>
      <c r="D126" s="8" t="s">
        <v>130</v>
      </c>
      <c r="E126" s="8" t="s">
        <v>86</v>
      </c>
      <c r="F126" s="8"/>
      <c r="G126" s="8" t="s">
        <v>131</v>
      </c>
      <c r="H126" s="8" t="s">
        <v>132</v>
      </c>
    </row>
    <row r="127" spans="1:16" ht="11.1" customHeight="1" x14ac:dyDescent="0.2">
      <c r="A127" s="8" t="s">
        <v>76</v>
      </c>
      <c r="B127" s="19" t="s">
        <v>133</v>
      </c>
      <c r="C127" s="19"/>
      <c r="D127" s="8" t="s">
        <v>34</v>
      </c>
      <c r="E127" s="8" t="s">
        <v>47</v>
      </c>
      <c r="F127" s="8" t="s">
        <v>47</v>
      </c>
      <c r="G127" s="8" t="s">
        <v>134</v>
      </c>
      <c r="H127" s="8" t="s">
        <v>135</v>
      </c>
    </row>
    <row r="128" spans="1:16" ht="11.1" customHeight="1" x14ac:dyDescent="0.2">
      <c r="A128" s="8" t="s">
        <v>35</v>
      </c>
      <c r="B128" s="19" t="s">
        <v>213</v>
      </c>
      <c r="C128" s="19"/>
      <c r="D128" s="8" t="s">
        <v>136</v>
      </c>
      <c r="E128" s="8" t="s">
        <v>104</v>
      </c>
      <c r="F128" s="8" t="s">
        <v>105</v>
      </c>
      <c r="G128" s="8" t="s">
        <v>106</v>
      </c>
      <c r="H128" s="8" t="s">
        <v>107</v>
      </c>
    </row>
    <row r="129" spans="1:16" ht="11.1" customHeight="1" x14ac:dyDescent="0.2">
      <c r="A129" s="20" t="s">
        <v>40</v>
      </c>
      <c r="B129" s="20"/>
      <c r="C129" s="20"/>
      <c r="D129" s="9" t="s">
        <v>137</v>
      </c>
      <c r="E129" s="8">
        <f>E128+E127+E126+E125</f>
        <v>17.299999999999997</v>
      </c>
      <c r="F129" s="8">
        <f t="shared" ref="F129:H129" si="13">F128+F127+F126+F125</f>
        <v>18.2</v>
      </c>
      <c r="G129" s="8">
        <f t="shared" si="13"/>
        <v>68.3</v>
      </c>
      <c r="H129" s="8">
        <f t="shared" si="13"/>
        <v>550.29999999999995</v>
      </c>
    </row>
    <row r="130" spans="1:16" ht="11.1" customHeight="1" x14ac:dyDescent="0.2">
      <c r="A130" s="22" t="s">
        <v>42</v>
      </c>
      <c r="B130" s="22"/>
      <c r="C130" s="22"/>
      <c r="D130" s="22"/>
      <c r="E130" s="22"/>
      <c r="F130" s="22"/>
      <c r="G130" s="22"/>
      <c r="H130" s="22"/>
      <c r="I130" s="22"/>
      <c r="J130" s="22"/>
      <c r="K130" s="22"/>
      <c r="L130" s="22"/>
      <c r="M130" s="22"/>
      <c r="N130" s="22"/>
      <c r="O130" s="22"/>
      <c r="P130" s="22"/>
    </row>
    <row r="131" spans="1:16" ht="11.1" customHeight="1" x14ac:dyDescent="0.2">
      <c r="A131" s="8"/>
      <c r="B131" s="19"/>
      <c r="C131" s="19"/>
      <c r="D131" s="8"/>
      <c r="E131" s="8"/>
      <c r="F131" s="8"/>
      <c r="G131" s="8"/>
      <c r="H131" s="8"/>
    </row>
    <row r="132" spans="1:16" ht="11.1" customHeight="1" x14ac:dyDescent="0.2">
      <c r="A132" s="8"/>
      <c r="B132" s="19"/>
      <c r="C132" s="19"/>
      <c r="D132" s="8"/>
      <c r="E132" s="8"/>
      <c r="F132" s="8"/>
      <c r="G132" s="8"/>
      <c r="H132" s="8"/>
    </row>
    <row r="133" spans="1:16" ht="11.1" customHeight="1" x14ac:dyDescent="0.2">
      <c r="A133" s="8"/>
      <c r="B133" s="19"/>
      <c r="C133" s="19"/>
      <c r="D133" s="8"/>
      <c r="E133" s="8"/>
      <c r="F133" s="8"/>
      <c r="G133" s="8"/>
      <c r="H133" s="8"/>
    </row>
    <row r="134" spans="1:16" ht="11.1" customHeight="1" x14ac:dyDescent="0.2">
      <c r="A134" s="8"/>
      <c r="B134" s="19"/>
      <c r="C134" s="19"/>
      <c r="D134" s="8"/>
      <c r="E134" s="8"/>
      <c r="F134" s="8"/>
      <c r="G134" s="8"/>
      <c r="H134" s="8"/>
    </row>
    <row r="135" spans="1:16" ht="11.1" customHeight="1" x14ac:dyDescent="0.2">
      <c r="A135" s="8"/>
      <c r="B135" s="19"/>
      <c r="C135" s="19"/>
      <c r="D135" s="8"/>
      <c r="E135" s="8"/>
      <c r="F135" s="8"/>
      <c r="G135" s="8"/>
      <c r="H135" s="8"/>
    </row>
    <row r="136" spans="1:16" ht="11.1" customHeight="1" x14ac:dyDescent="0.2">
      <c r="A136" s="8"/>
      <c r="B136" s="19"/>
      <c r="C136" s="19"/>
      <c r="D136" s="8"/>
      <c r="E136" s="8"/>
      <c r="F136" s="8"/>
      <c r="G136" s="8"/>
      <c r="H136" s="8"/>
    </row>
    <row r="137" spans="1:16" ht="11.1" customHeight="1" x14ac:dyDescent="0.2">
      <c r="A137" s="8"/>
      <c r="B137" s="19"/>
      <c r="C137" s="19"/>
      <c r="D137" s="8"/>
      <c r="E137" s="8"/>
      <c r="F137" s="8"/>
      <c r="G137" s="8"/>
      <c r="H137" s="8"/>
    </row>
    <row r="138" spans="1:16" ht="11.1" customHeight="1" x14ac:dyDescent="0.2">
      <c r="A138" s="8"/>
      <c r="B138" s="19"/>
      <c r="C138" s="19"/>
      <c r="D138" s="8"/>
      <c r="E138" s="8"/>
      <c r="F138" s="8"/>
      <c r="G138" s="8"/>
      <c r="H138" s="8"/>
    </row>
    <row r="139" spans="1:16" ht="11.1" customHeight="1" x14ac:dyDescent="0.2">
      <c r="A139" s="20" t="s">
        <v>49</v>
      </c>
      <c r="B139" s="20"/>
      <c r="C139" s="20"/>
      <c r="D139" s="9">
        <v>0</v>
      </c>
      <c r="E139" s="8">
        <v>0</v>
      </c>
      <c r="F139" s="8">
        <f t="shared" ref="F139:H139" si="14">F138+F137+F136+F135+F134+F133+F132+F131</f>
        <v>0</v>
      </c>
      <c r="G139" s="8">
        <v>0</v>
      </c>
      <c r="H139" s="8">
        <f t="shared" si="14"/>
        <v>0</v>
      </c>
    </row>
    <row r="140" spans="1:16" s="1" customFormat="1" ht="11.1" customHeight="1" x14ac:dyDescent="0.2">
      <c r="A140" s="20" t="s">
        <v>50</v>
      </c>
      <c r="B140" s="20"/>
      <c r="C140" s="20"/>
      <c r="D140" s="9">
        <v>501.2</v>
      </c>
      <c r="E140" s="8">
        <f>E139+E129</f>
        <v>17.299999999999997</v>
      </c>
      <c r="F140" s="8">
        <f t="shared" ref="F140:H140" si="15">F139+F129</f>
        <v>18.2</v>
      </c>
      <c r="G140" s="8">
        <f t="shared" si="15"/>
        <v>68.3</v>
      </c>
      <c r="H140" s="8">
        <f t="shared" si="15"/>
        <v>550.29999999999995</v>
      </c>
    </row>
    <row r="141" spans="1:16" ht="11.1" customHeight="1" x14ac:dyDescent="0.2">
      <c r="A141" s="2" t="s">
        <v>0</v>
      </c>
      <c r="K141" s="29" t="s">
        <v>1</v>
      </c>
      <c r="L141" s="29"/>
      <c r="M141" s="29"/>
      <c r="N141" s="29"/>
      <c r="O141" s="29"/>
      <c r="P141" s="29"/>
    </row>
    <row r="142" spans="1:16" ht="11.1" customHeight="1" x14ac:dyDescent="0.2">
      <c r="A142" s="23" t="s">
        <v>138</v>
      </c>
      <c r="B142" s="23"/>
      <c r="C142" s="23"/>
      <c r="D142" s="23"/>
      <c r="E142" s="23"/>
      <c r="F142" s="23"/>
      <c r="G142" s="23"/>
      <c r="H142" s="23"/>
      <c r="I142" s="23"/>
      <c r="J142" s="23"/>
      <c r="K142" s="23"/>
      <c r="L142" s="23"/>
      <c r="M142" s="23"/>
      <c r="N142" s="23"/>
      <c r="O142" s="23"/>
      <c r="P142" s="23"/>
    </row>
    <row r="143" spans="1:16" ht="11.1" customHeight="1" x14ac:dyDescent="0.2">
      <c r="A143" s="4" t="s">
        <v>3</v>
      </c>
      <c r="E143" s="5" t="s">
        <v>4</v>
      </c>
      <c r="F143" s="24" t="s">
        <v>5</v>
      </c>
      <c r="G143" s="25"/>
      <c r="H143" s="25"/>
      <c r="I143" s="26" t="s">
        <v>6</v>
      </c>
      <c r="J143" s="26"/>
      <c r="K143" s="27" t="s">
        <v>7</v>
      </c>
      <c r="L143" s="27"/>
      <c r="M143" s="27"/>
      <c r="N143" s="27"/>
      <c r="O143" s="27"/>
      <c r="P143" s="27"/>
    </row>
    <row r="144" spans="1:16" ht="11.1" customHeight="1" x14ac:dyDescent="0.2">
      <c r="D144" s="26" t="s">
        <v>8</v>
      </c>
      <c r="E144" s="26"/>
      <c r="F144" s="1" t="s">
        <v>20</v>
      </c>
      <c r="I144" s="26" t="s">
        <v>10</v>
      </c>
      <c r="J144" s="26"/>
      <c r="K144" s="24" t="s">
        <v>11</v>
      </c>
      <c r="L144" s="24"/>
      <c r="M144" s="24"/>
      <c r="N144" s="24"/>
      <c r="O144" s="24"/>
      <c r="P144" s="24"/>
    </row>
    <row r="145" spans="1:16" ht="44.1" customHeight="1" x14ac:dyDescent="0.2">
      <c r="A145" s="6" t="s">
        <v>12</v>
      </c>
      <c r="B145" s="28" t="s">
        <v>13</v>
      </c>
      <c r="C145" s="28"/>
      <c r="D145" s="6" t="s">
        <v>14</v>
      </c>
      <c r="E145" s="28" t="s">
        <v>15</v>
      </c>
      <c r="F145" s="28"/>
      <c r="G145" s="28"/>
      <c r="H145" s="6" t="s">
        <v>16</v>
      </c>
    </row>
    <row r="146" spans="1:16" ht="11.1" customHeight="1" x14ac:dyDescent="0.2">
      <c r="E146" s="6" t="s">
        <v>17</v>
      </c>
      <c r="F146" s="6" t="s">
        <v>18</v>
      </c>
      <c r="G146" s="6" t="s">
        <v>19</v>
      </c>
    </row>
    <row r="147" spans="1:16" ht="11.1" customHeight="1" x14ac:dyDescent="0.2">
      <c r="A147" s="7" t="s">
        <v>9</v>
      </c>
      <c r="B147" s="21" t="s">
        <v>20</v>
      </c>
      <c r="C147" s="21"/>
      <c r="D147" s="7" t="s">
        <v>21</v>
      </c>
      <c r="E147" s="7" t="s">
        <v>22</v>
      </c>
      <c r="F147" s="7" t="s">
        <v>23</v>
      </c>
      <c r="G147" s="7" t="s">
        <v>24</v>
      </c>
      <c r="H147" s="7" t="s">
        <v>25</v>
      </c>
    </row>
    <row r="148" spans="1:16" ht="11.1" customHeight="1" x14ac:dyDescent="0.2">
      <c r="A148" s="22" t="s">
        <v>26</v>
      </c>
      <c r="B148" s="22"/>
      <c r="C148" s="22"/>
      <c r="D148" s="22"/>
      <c r="E148" s="22"/>
      <c r="F148" s="22"/>
      <c r="G148" s="22"/>
      <c r="H148" s="22"/>
      <c r="I148" s="22"/>
      <c r="J148" s="22"/>
      <c r="K148" s="22"/>
      <c r="L148" s="22"/>
      <c r="M148" s="22"/>
      <c r="N148" s="22"/>
      <c r="O148" s="22"/>
      <c r="P148" s="22"/>
    </row>
    <row r="149" spans="1:16" ht="21.9" customHeight="1" x14ac:dyDescent="0.2">
      <c r="A149" s="8" t="s">
        <v>139</v>
      </c>
      <c r="B149" s="19" t="s">
        <v>225</v>
      </c>
      <c r="C149" s="19"/>
      <c r="D149" s="8" t="s">
        <v>140</v>
      </c>
      <c r="E149" s="8">
        <v>8.5</v>
      </c>
      <c r="F149" s="8">
        <v>12.12</v>
      </c>
      <c r="G149" s="8">
        <v>23.01</v>
      </c>
      <c r="H149" s="8">
        <v>282.7</v>
      </c>
    </row>
    <row r="150" spans="1:16" ht="11.1" customHeight="1" x14ac:dyDescent="0.2">
      <c r="A150" s="8" t="s">
        <v>29</v>
      </c>
      <c r="B150" s="19" t="s">
        <v>211</v>
      </c>
      <c r="C150" s="19"/>
      <c r="D150" s="8" t="s">
        <v>34</v>
      </c>
      <c r="E150" s="8" t="s">
        <v>44</v>
      </c>
      <c r="F150" s="8"/>
      <c r="G150" s="8" t="s">
        <v>141</v>
      </c>
      <c r="H150" s="8" t="s">
        <v>142</v>
      </c>
    </row>
    <row r="151" spans="1:16" ht="11.1" customHeight="1" x14ac:dyDescent="0.2">
      <c r="A151" s="8" t="s">
        <v>143</v>
      </c>
      <c r="B151" s="19" t="s">
        <v>226</v>
      </c>
      <c r="C151" s="19"/>
      <c r="D151" s="8" t="s">
        <v>34</v>
      </c>
      <c r="E151" s="8">
        <v>4.76</v>
      </c>
      <c r="F151" s="8">
        <v>3.2</v>
      </c>
      <c r="G151" s="8">
        <v>26.74</v>
      </c>
      <c r="H151" s="8">
        <v>150.80000000000001</v>
      </c>
    </row>
    <row r="152" spans="1:16" ht="11.1" customHeight="1" x14ac:dyDescent="0.2">
      <c r="A152" s="8" t="s">
        <v>35</v>
      </c>
      <c r="B152" s="19" t="s">
        <v>217</v>
      </c>
      <c r="C152" s="19"/>
      <c r="D152" s="8" t="s">
        <v>144</v>
      </c>
      <c r="E152" s="8" t="s">
        <v>84</v>
      </c>
      <c r="F152" s="8" t="s">
        <v>109</v>
      </c>
      <c r="G152" s="8" t="s">
        <v>110</v>
      </c>
      <c r="H152" s="8" t="s">
        <v>111</v>
      </c>
    </row>
    <row r="153" spans="1:16" ht="11.1" customHeight="1" x14ac:dyDescent="0.2">
      <c r="A153" s="20" t="s">
        <v>40</v>
      </c>
      <c r="B153" s="20"/>
      <c r="C153" s="20"/>
      <c r="D153" s="9" t="s">
        <v>145</v>
      </c>
      <c r="E153" s="8">
        <f>E152+E151+E150+E149</f>
        <v>15.73</v>
      </c>
      <c r="F153" s="8">
        <f t="shared" ref="F153:H153" si="16">F152+F151+F150+F149</f>
        <v>15.5</v>
      </c>
      <c r="G153" s="8">
        <f t="shared" si="16"/>
        <v>83.17</v>
      </c>
      <c r="H153" s="8">
        <f t="shared" si="16"/>
        <v>578.79999999999995</v>
      </c>
    </row>
    <row r="154" spans="1:16" ht="11.1" customHeight="1" x14ac:dyDescent="0.2">
      <c r="A154" s="22" t="s">
        <v>42</v>
      </c>
      <c r="B154" s="22"/>
      <c r="C154" s="22"/>
      <c r="D154" s="22"/>
      <c r="E154" s="22"/>
      <c r="F154" s="22"/>
      <c r="G154" s="22"/>
      <c r="H154" s="22"/>
      <c r="I154" s="22"/>
      <c r="J154" s="22"/>
      <c r="K154" s="22"/>
      <c r="L154" s="22"/>
      <c r="M154" s="22"/>
      <c r="N154" s="22"/>
      <c r="O154" s="22"/>
      <c r="P154" s="22"/>
    </row>
    <row r="155" spans="1:16" ht="11.1" customHeight="1" x14ac:dyDescent="0.2">
      <c r="A155" s="8"/>
      <c r="B155" s="19"/>
      <c r="C155" s="19"/>
      <c r="D155" s="8"/>
      <c r="E155" s="8"/>
      <c r="F155" s="8"/>
      <c r="G155" s="8"/>
      <c r="H155" s="8"/>
    </row>
    <row r="156" spans="1:16" ht="21.9" customHeight="1" x14ac:dyDescent="0.2">
      <c r="A156" s="8"/>
      <c r="B156" s="19"/>
      <c r="C156" s="19"/>
      <c r="D156" s="8"/>
      <c r="E156" s="8"/>
      <c r="F156" s="8"/>
      <c r="G156" s="8"/>
      <c r="H156" s="8"/>
    </row>
    <row r="157" spans="1:16" ht="11.1" customHeight="1" x14ac:dyDescent="0.2">
      <c r="A157" s="8"/>
      <c r="B157" s="19"/>
      <c r="C157" s="19"/>
      <c r="D157" s="8"/>
      <c r="E157" s="8"/>
      <c r="F157" s="8"/>
      <c r="G157" s="8"/>
      <c r="H157" s="8"/>
    </row>
    <row r="158" spans="1:16" ht="11.1" customHeight="1" x14ac:dyDescent="0.2">
      <c r="A158" s="8"/>
      <c r="B158" s="19"/>
      <c r="C158" s="19"/>
      <c r="D158" s="8"/>
      <c r="E158" s="8"/>
      <c r="F158" s="8"/>
      <c r="G158" s="8"/>
      <c r="H158" s="8"/>
    </row>
    <row r="159" spans="1:16" ht="11.1" customHeight="1" x14ac:dyDescent="0.2">
      <c r="A159" s="8"/>
      <c r="B159" s="19"/>
      <c r="C159" s="19"/>
      <c r="D159" s="8"/>
      <c r="E159" s="8"/>
      <c r="F159" s="8"/>
      <c r="G159" s="8"/>
      <c r="H159" s="8"/>
    </row>
    <row r="160" spans="1:16" ht="11.1" customHeight="1" x14ac:dyDescent="0.2">
      <c r="A160" s="8"/>
      <c r="B160" s="19"/>
      <c r="C160" s="19"/>
      <c r="D160" s="8"/>
      <c r="E160" s="8"/>
      <c r="F160" s="8"/>
      <c r="G160" s="8"/>
      <c r="H160" s="8"/>
    </row>
    <row r="161" spans="1:16" ht="11.1" customHeight="1" x14ac:dyDescent="0.2">
      <c r="A161" s="8"/>
      <c r="B161" s="19"/>
      <c r="C161" s="19"/>
      <c r="D161" s="8"/>
      <c r="E161" s="8"/>
      <c r="F161" s="8"/>
      <c r="G161" s="8"/>
      <c r="H161" s="8"/>
    </row>
    <row r="162" spans="1:16" ht="11.1" customHeight="1" x14ac:dyDescent="0.2">
      <c r="A162" s="20" t="s">
        <v>49</v>
      </c>
      <c r="B162" s="20"/>
      <c r="C162" s="20"/>
      <c r="D162" s="9">
        <v>0</v>
      </c>
      <c r="E162" s="8">
        <f>E161+E160+E159+E158+E157+E156+E155</f>
        <v>0</v>
      </c>
      <c r="F162" s="8">
        <f t="shared" ref="F162:H162" si="17">F161+F160+F159+F158+F157+F156+F155</f>
        <v>0</v>
      </c>
      <c r="G162" s="8">
        <f t="shared" si="17"/>
        <v>0</v>
      </c>
      <c r="H162" s="8">
        <f t="shared" si="17"/>
        <v>0</v>
      </c>
    </row>
    <row r="163" spans="1:16" s="1" customFormat="1" ht="11.1" customHeight="1" x14ac:dyDescent="0.2">
      <c r="A163" s="20" t="s">
        <v>50</v>
      </c>
      <c r="B163" s="20"/>
      <c r="C163" s="20"/>
      <c r="D163" s="9">
        <v>626.9</v>
      </c>
      <c r="E163" s="8">
        <f>E162+E153</f>
        <v>15.73</v>
      </c>
      <c r="F163" s="8">
        <f t="shared" ref="F163:H163" si="18">F162+F153</f>
        <v>15.5</v>
      </c>
      <c r="G163" s="8">
        <f t="shared" si="18"/>
        <v>83.17</v>
      </c>
      <c r="H163" s="8">
        <f t="shared" si="18"/>
        <v>578.79999999999995</v>
      </c>
    </row>
    <row r="164" spans="1:16" ht="11.1" customHeight="1" x14ac:dyDescent="0.2">
      <c r="A164" s="2" t="s">
        <v>0</v>
      </c>
      <c r="K164" s="29" t="s">
        <v>1</v>
      </c>
      <c r="L164" s="29"/>
      <c r="M164" s="29"/>
      <c r="N164" s="29"/>
      <c r="O164" s="29"/>
      <c r="P164" s="29"/>
    </row>
    <row r="165" spans="1:16" ht="11.1" customHeight="1" x14ac:dyDescent="0.2">
      <c r="A165" s="23" t="s">
        <v>146</v>
      </c>
      <c r="B165" s="23"/>
      <c r="C165" s="23"/>
      <c r="D165" s="23"/>
      <c r="E165" s="23"/>
      <c r="F165" s="23"/>
      <c r="G165" s="23"/>
      <c r="H165" s="23"/>
      <c r="I165" s="23"/>
      <c r="J165" s="23"/>
      <c r="K165" s="23"/>
      <c r="L165" s="23"/>
      <c r="M165" s="23"/>
      <c r="N165" s="23"/>
      <c r="O165" s="23"/>
      <c r="P165" s="23"/>
    </row>
    <row r="166" spans="1:16" ht="11.1" customHeight="1" x14ac:dyDescent="0.2">
      <c r="A166" s="4" t="s">
        <v>3</v>
      </c>
      <c r="E166" s="5" t="s">
        <v>4</v>
      </c>
      <c r="F166" s="24" t="s">
        <v>52</v>
      </c>
      <c r="G166" s="25"/>
      <c r="H166" s="25"/>
      <c r="I166" s="26" t="s">
        <v>6</v>
      </c>
      <c r="J166" s="26"/>
      <c r="K166" s="27" t="s">
        <v>7</v>
      </c>
      <c r="L166" s="27"/>
      <c r="M166" s="27"/>
      <c r="N166" s="27"/>
      <c r="O166" s="27"/>
      <c r="P166" s="27"/>
    </row>
    <row r="167" spans="1:16" ht="11.1" customHeight="1" x14ac:dyDescent="0.2">
      <c r="D167" s="26" t="s">
        <v>8</v>
      </c>
      <c r="E167" s="26"/>
      <c r="F167" s="1" t="s">
        <v>20</v>
      </c>
      <c r="I167" s="26" t="s">
        <v>10</v>
      </c>
      <c r="J167" s="26"/>
      <c r="K167" s="24" t="s">
        <v>11</v>
      </c>
      <c r="L167" s="24"/>
      <c r="M167" s="24"/>
      <c r="N167" s="24"/>
      <c r="O167" s="24"/>
      <c r="P167" s="24"/>
    </row>
    <row r="168" spans="1:16" ht="44.1" customHeight="1" x14ac:dyDescent="0.2">
      <c r="A168" s="6" t="s">
        <v>12</v>
      </c>
      <c r="B168" s="28" t="s">
        <v>13</v>
      </c>
      <c r="C168" s="28"/>
      <c r="D168" s="6" t="s">
        <v>14</v>
      </c>
      <c r="E168" s="28" t="s">
        <v>15</v>
      </c>
      <c r="F168" s="28"/>
      <c r="G168" s="28"/>
      <c r="H168" s="6" t="s">
        <v>16</v>
      </c>
    </row>
    <row r="169" spans="1:16" ht="11.1" customHeight="1" x14ac:dyDescent="0.2">
      <c r="E169" s="6" t="s">
        <v>17</v>
      </c>
      <c r="F169" s="6" t="s">
        <v>18</v>
      </c>
      <c r="G169" s="6" t="s">
        <v>19</v>
      </c>
    </row>
    <row r="170" spans="1:16" ht="11.1" customHeight="1" x14ac:dyDescent="0.2">
      <c r="A170" s="7" t="s">
        <v>9</v>
      </c>
      <c r="B170" s="21" t="s">
        <v>20</v>
      </c>
      <c r="C170" s="21"/>
      <c r="D170" s="7" t="s">
        <v>21</v>
      </c>
      <c r="E170" s="7" t="s">
        <v>22</v>
      </c>
      <c r="F170" s="7" t="s">
        <v>23</v>
      </c>
      <c r="G170" s="7" t="s">
        <v>24</v>
      </c>
      <c r="H170" s="7" t="s">
        <v>25</v>
      </c>
    </row>
    <row r="171" spans="1:16" ht="11.1" customHeight="1" x14ac:dyDescent="0.2">
      <c r="A171" s="22" t="s">
        <v>26</v>
      </c>
      <c r="B171" s="22"/>
      <c r="C171" s="22"/>
      <c r="D171" s="22"/>
      <c r="E171" s="22"/>
      <c r="F171" s="22"/>
      <c r="G171" s="22"/>
      <c r="H171" s="22"/>
      <c r="I171" s="22"/>
      <c r="J171" s="22"/>
      <c r="K171" s="22"/>
      <c r="L171" s="22"/>
      <c r="M171" s="22"/>
      <c r="N171" s="22"/>
      <c r="O171" s="22"/>
      <c r="P171" s="22"/>
    </row>
    <row r="172" spans="1:16" ht="21.9" customHeight="1" x14ac:dyDescent="0.2">
      <c r="A172" s="8" t="s">
        <v>147</v>
      </c>
      <c r="B172" s="19" t="s">
        <v>227</v>
      </c>
      <c r="C172" s="19"/>
      <c r="D172" s="8" t="s">
        <v>148</v>
      </c>
      <c r="E172" s="8">
        <v>10.99</v>
      </c>
      <c r="F172" s="8">
        <v>17.09</v>
      </c>
      <c r="G172" s="8">
        <v>20.7</v>
      </c>
      <c r="H172" s="8">
        <v>295.3</v>
      </c>
    </row>
    <row r="173" spans="1:16" ht="11.1" customHeight="1" x14ac:dyDescent="0.2">
      <c r="A173" s="8" t="s">
        <v>149</v>
      </c>
      <c r="B173" s="19" t="s">
        <v>228</v>
      </c>
      <c r="C173" s="19"/>
      <c r="D173" s="8" t="s">
        <v>48</v>
      </c>
      <c r="E173" s="8" t="s">
        <v>150</v>
      </c>
      <c r="F173" s="8" t="s">
        <v>151</v>
      </c>
      <c r="G173" s="8" t="s">
        <v>152</v>
      </c>
      <c r="H173" s="8" t="s">
        <v>153</v>
      </c>
    </row>
    <row r="174" spans="1:16" ht="11.1" customHeight="1" x14ac:dyDescent="0.2">
      <c r="A174" s="8" t="s">
        <v>76</v>
      </c>
      <c r="B174" s="19" t="s">
        <v>229</v>
      </c>
      <c r="C174" s="19"/>
      <c r="D174" s="8" t="s">
        <v>34</v>
      </c>
      <c r="E174" s="8" t="s">
        <v>47</v>
      </c>
      <c r="F174" s="8" t="s">
        <v>47</v>
      </c>
      <c r="G174" s="8" t="s">
        <v>77</v>
      </c>
      <c r="H174" s="8" t="s">
        <v>78</v>
      </c>
    </row>
    <row r="175" spans="1:16" ht="11.1" customHeight="1" x14ac:dyDescent="0.2">
      <c r="A175" s="8" t="s">
        <v>35</v>
      </c>
      <c r="B175" s="19" t="s">
        <v>213</v>
      </c>
      <c r="C175" s="19"/>
      <c r="D175" s="8" t="s">
        <v>154</v>
      </c>
      <c r="E175" s="8" t="s">
        <v>155</v>
      </c>
      <c r="F175" s="8" t="s">
        <v>156</v>
      </c>
      <c r="G175" s="8" t="s">
        <v>157</v>
      </c>
      <c r="H175" s="8" t="s">
        <v>158</v>
      </c>
    </row>
    <row r="176" spans="1:16" ht="11.1" customHeight="1" x14ac:dyDescent="0.2">
      <c r="A176" s="20" t="s">
        <v>40</v>
      </c>
      <c r="B176" s="20"/>
      <c r="C176" s="20"/>
      <c r="D176" s="9" t="s">
        <v>159</v>
      </c>
      <c r="E176" s="8">
        <f>E175+E174+E173+E172</f>
        <v>18.2</v>
      </c>
      <c r="F176" s="8">
        <f t="shared" ref="F176:H176" si="19">F175+F174+F173+F172</f>
        <v>19.100000000000001</v>
      </c>
      <c r="G176" s="8">
        <f t="shared" si="19"/>
        <v>80.400000000000006</v>
      </c>
      <c r="H176" s="8">
        <f t="shared" si="19"/>
        <v>583.1</v>
      </c>
    </row>
    <row r="177" spans="1:16" ht="11.1" customHeight="1" x14ac:dyDescent="0.2">
      <c r="A177" s="22" t="s">
        <v>42</v>
      </c>
      <c r="B177" s="22"/>
      <c r="C177" s="22"/>
      <c r="D177" s="22"/>
      <c r="E177" s="22"/>
      <c r="F177" s="22"/>
      <c r="G177" s="22"/>
      <c r="H177" s="22"/>
      <c r="I177" s="22"/>
      <c r="J177" s="22"/>
      <c r="K177" s="22"/>
      <c r="L177" s="22"/>
      <c r="M177" s="22"/>
      <c r="N177" s="22"/>
      <c r="O177" s="22"/>
      <c r="P177" s="22"/>
    </row>
    <row r="178" spans="1:16" ht="11.1" customHeight="1" x14ac:dyDescent="0.2">
      <c r="A178" s="8"/>
      <c r="B178" s="19"/>
      <c r="C178" s="19"/>
      <c r="D178" s="8"/>
      <c r="E178" s="8"/>
      <c r="F178" s="8"/>
      <c r="G178" s="8"/>
      <c r="H178" s="8"/>
    </row>
    <row r="179" spans="1:16" ht="11.1" customHeight="1" x14ac:dyDescent="0.2">
      <c r="A179" s="8"/>
      <c r="B179" s="19"/>
      <c r="C179" s="19"/>
      <c r="D179" s="8"/>
      <c r="E179" s="8"/>
      <c r="F179" s="8"/>
      <c r="G179" s="8"/>
      <c r="H179" s="8"/>
    </row>
    <row r="180" spans="1:16" ht="21.9" customHeight="1" x14ac:dyDescent="0.2">
      <c r="A180" s="8"/>
      <c r="B180" s="19"/>
      <c r="C180" s="19"/>
      <c r="D180" s="8"/>
      <c r="E180" s="8"/>
      <c r="F180" s="8"/>
      <c r="G180" s="8"/>
      <c r="H180" s="8"/>
    </row>
    <row r="181" spans="1:16" ht="11.1" customHeight="1" x14ac:dyDescent="0.2">
      <c r="A181" s="8"/>
      <c r="B181" s="19"/>
      <c r="C181" s="19"/>
      <c r="D181" s="8"/>
      <c r="E181" s="8"/>
      <c r="F181" s="8"/>
      <c r="G181" s="8"/>
      <c r="H181" s="8"/>
    </row>
    <row r="182" spans="1:16" ht="21.9" customHeight="1" x14ac:dyDescent="0.2">
      <c r="A182" s="8"/>
      <c r="B182" s="19"/>
      <c r="C182" s="19"/>
      <c r="D182" s="8"/>
      <c r="E182" s="8"/>
      <c r="F182" s="8"/>
      <c r="G182" s="8"/>
      <c r="H182" s="8"/>
    </row>
    <row r="183" spans="1:16" ht="11.1" customHeight="1" x14ac:dyDescent="0.2">
      <c r="A183" s="8"/>
      <c r="B183" s="19"/>
      <c r="C183" s="19"/>
      <c r="D183" s="8"/>
      <c r="E183" s="8"/>
      <c r="F183" s="8"/>
      <c r="G183" s="8"/>
      <c r="H183" s="8"/>
    </row>
    <row r="184" spans="1:16" ht="11.1" customHeight="1" x14ac:dyDescent="0.2">
      <c r="A184" s="8"/>
      <c r="B184" s="19"/>
      <c r="C184" s="19"/>
      <c r="D184" s="8"/>
      <c r="E184" s="8"/>
      <c r="F184" s="8"/>
      <c r="G184" s="8"/>
      <c r="H184" s="8"/>
    </row>
    <row r="185" spans="1:16" ht="11.1" customHeight="1" x14ac:dyDescent="0.2">
      <c r="A185" s="20" t="s">
        <v>49</v>
      </c>
      <c r="B185" s="20"/>
      <c r="C185" s="20"/>
      <c r="D185" s="9">
        <v>0</v>
      </c>
      <c r="E185" s="8">
        <f>E184+E183+E182+E181+E180+E179+E178</f>
        <v>0</v>
      </c>
      <c r="F185" s="8">
        <f t="shared" ref="F185:H185" si="20">F184+F183+F182+F181+F180+F179+F178</f>
        <v>0</v>
      </c>
      <c r="G185" s="8">
        <f t="shared" si="20"/>
        <v>0</v>
      </c>
      <c r="H185" s="8">
        <f t="shared" si="20"/>
        <v>0</v>
      </c>
    </row>
    <row r="186" spans="1:16" s="1" customFormat="1" ht="11.1" customHeight="1" x14ac:dyDescent="0.2">
      <c r="A186" s="20" t="s">
        <v>50</v>
      </c>
      <c r="B186" s="20"/>
      <c r="C186" s="20"/>
      <c r="D186" s="9">
        <v>505.6</v>
      </c>
      <c r="E186" s="8">
        <f>E185+E176</f>
        <v>18.2</v>
      </c>
      <c r="F186" s="8">
        <f t="shared" ref="F186:H186" si="21">F185+F176</f>
        <v>19.100000000000001</v>
      </c>
      <c r="G186" s="8">
        <f t="shared" si="21"/>
        <v>80.400000000000006</v>
      </c>
      <c r="H186" s="8">
        <f t="shared" si="21"/>
        <v>583.1</v>
      </c>
    </row>
    <row r="187" spans="1:16" ht="11.1" customHeight="1" x14ac:dyDescent="0.2">
      <c r="A187" s="2" t="s">
        <v>0</v>
      </c>
      <c r="K187" s="29" t="s">
        <v>1</v>
      </c>
      <c r="L187" s="29"/>
      <c r="M187" s="29"/>
      <c r="N187" s="29"/>
      <c r="O187" s="29"/>
      <c r="P187" s="29"/>
    </row>
    <row r="188" spans="1:16" ht="11.1" customHeight="1" x14ac:dyDescent="0.2">
      <c r="A188" s="23" t="s">
        <v>161</v>
      </c>
      <c r="B188" s="23"/>
      <c r="C188" s="23"/>
      <c r="D188" s="23"/>
      <c r="E188" s="23"/>
      <c r="F188" s="23"/>
      <c r="G188" s="23"/>
      <c r="H188" s="23"/>
      <c r="I188" s="23"/>
      <c r="J188" s="23"/>
      <c r="K188" s="23"/>
      <c r="L188" s="23"/>
      <c r="M188" s="23"/>
      <c r="N188" s="23"/>
      <c r="O188" s="23"/>
      <c r="P188" s="23"/>
    </row>
    <row r="189" spans="1:16" ht="11.1" customHeight="1" x14ac:dyDescent="0.2">
      <c r="A189" s="4" t="s">
        <v>3</v>
      </c>
      <c r="E189" s="5" t="s">
        <v>4</v>
      </c>
      <c r="F189" s="24" t="s">
        <v>65</v>
      </c>
      <c r="G189" s="25"/>
      <c r="H189" s="25"/>
      <c r="I189" s="26" t="s">
        <v>6</v>
      </c>
      <c r="J189" s="26"/>
      <c r="K189" s="27" t="s">
        <v>7</v>
      </c>
      <c r="L189" s="27"/>
      <c r="M189" s="27"/>
      <c r="N189" s="27"/>
      <c r="O189" s="27"/>
      <c r="P189" s="27"/>
    </row>
    <row r="190" spans="1:16" ht="11.1" customHeight="1" x14ac:dyDescent="0.2">
      <c r="D190" s="26" t="s">
        <v>8</v>
      </c>
      <c r="E190" s="26"/>
      <c r="F190" s="1" t="s">
        <v>20</v>
      </c>
      <c r="I190" s="26" t="s">
        <v>10</v>
      </c>
      <c r="J190" s="26"/>
      <c r="K190" s="24" t="s">
        <v>11</v>
      </c>
      <c r="L190" s="24"/>
      <c r="M190" s="24"/>
      <c r="N190" s="24"/>
      <c r="O190" s="24"/>
      <c r="P190" s="24"/>
    </row>
    <row r="191" spans="1:16" ht="44.1" customHeight="1" x14ac:dyDescent="0.2">
      <c r="A191" s="6" t="s">
        <v>12</v>
      </c>
      <c r="B191" s="28" t="s">
        <v>13</v>
      </c>
      <c r="C191" s="28"/>
      <c r="D191" s="6" t="s">
        <v>14</v>
      </c>
      <c r="E191" s="28" t="s">
        <v>15</v>
      </c>
      <c r="F191" s="28"/>
      <c r="G191" s="28"/>
      <c r="H191" s="6" t="s">
        <v>16</v>
      </c>
    </row>
    <row r="192" spans="1:16" ht="11.1" customHeight="1" x14ac:dyDescent="0.2">
      <c r="E192" s="6" t="s">
        <v>17</v>
      </c>
      <c r="F192" s="6" t="s">
        <v>18</v>
      </c>
      <c r="G192" s="6" t="s">
        <v>19</v>
      </c>
    </row>
    <row r="193" spans="1:16" ht="11.1" customHeight="1" x14ac:dyDescent="0.2">
      <c r="A193" s="7" t="s">
        <v>9</v>
      </c>
      <c r="B193" s="21" t="s">
        <v>20</v>
      </c>
      <c r="C193" s="21"/>
      <c r="D193" s="7" t="s">
        <v>21</v>
      </c>
      <c r="E193" s="7" t="s">
        <v>22</v>
      </c>
      <c r="F193" s="7" t="s">
        <v>23</v>
      </c>
      <c r="G193" s="7" t="s">
        <v>24</v>
      </c>
      <c r="H193" s="7" t="s">
        <v>25</v>
      </c>
    </row>
    <row r="194" spans="1:16" ht="11.1" customHeight="1" x14ac:dyDescent="0.2">
      <c r="A194" s="22" t="s">
        <v>26</v>
      </c>
      <c r="B194" s="22"/>
      <c r="C194" s="22"/>
      <c r="D194" s="22"/>
      <c r="E194" s="22"/>
      <c r="F194" s="22"/>
      <c r="G194" s="22"/>
      <c r="H194" s="22"/>
      <c r="I194" s="22"/>
      <c r="J194" s="22"/>
      <c r="K194" s="22"/>
      <c r="L194" s="22"/>
      <c r="M194" s="22"/>
      <c r="N194" s="22"/>
      <c r="O194" s="22"/>
      <c r="P194" s="22"/>
    </row>
    <row r="195" spans="1:16" ht="11.1" customHeight="1" x14ac:dyDescent="0.2">
      <c r="A195" s="8" t="s">
        <v>162</v>
      </c>
      <c r="B195" s="19" t="s">
        <v>231</v>
      </c>
      <c r="C195" s="19"/>
      <c r="D195" s="8">
        <v>100</v>
      </c>
      <c r="E195" s="8">
        <v>9.67</v>
      </c>
      <c r="F195" s="8">
        <v>8.9700000000000006</v>
      </c>
      <c r="G195" s="8">
        <v>7.07</v>
      </c>
      <c r="H195" s="8">
        <v>145.6</v>
      </c>
    </row>
    <row r="196" spans="1:16" ht="11.1" customHeight="1" x14ac:dyDescent="0.2">
      <c r="A196" s="8" t="s">
        <v>45</v>
      </c>
      <c r="B196" s="19" t="s">
        <v>232</v>
      </c>
      <c r="C196" s="19"/>
      <c r="D196" s="8" t="s">
        <v>85</v>
      </c>
      <c r="E196" s="8">
        <v>6.16</v>
      </c>
      <c r="F196" s="8">
        <v>6.92</v>
      </c>
      <c r="G196" s="8">
        <v>36.85</v>
      </c>
      <c r="H196" s="8">
        <v>264.97000000000003</v>
      </c>
    </row>
    <row r="197" spans="1:16" ht="11.1" customHeight="1" x14ac:dyDescent="0.2">
      <c r="A197" s="8" t="s">
        <v>98</v>
      </c>
      <c r="B197" s="19" t="s">
        <v>222</v>
      </c>
      <c r="C197" s="19"/>
      <c r="D197" s="8" t="s">
        <v>28</v>
      </c>
      <c r="E197" s="8" t="s">
        <v>99</v>
      </c>
      <c r="F197" s="8" t="s">
        <v>100</v>
      </c>
      <c r="G197" s="8" t="s">
        <v>101</v>
      </c>
      <c r="H197" s="8" t="s">
        <v>102</v>
      </c>
    </row>
    <row r="198" spans="1:16" ht="11.1" customHeight="1" x14ac:dyDescent="0.2">
      <c r="A198" s="8" t="s">
        <v>35</v>
      </c>
      <c r="B198" s="19" t="s">
        <v>213</v>
      </c>
      <c r="C198" s="19"/>
      <c r="D198" s="8" t="s">
        <v>163</v>
      </c>
      <c r="E198" s="8" t="s">
        <v>164</v>
      </c>
      <c r="F198" s="8" t="s">
        <v>123</v>
      </c>
      <c r="G198" s="8" t="s">
        <v>165</v>
      </c>
      <c r="H198" s="8" t="s">
        <v>166</v>
      </c>
    </row>
    <row r="199" spans="1:16" ht="11.1" customHeight="1" x14ac:dyDescent="0.2">
      <c r="A199" s="20" t="s">
        <v>40</v>
      </c>
      <c r="B199" s="20"/>
      <c r="C199" s="20"/>
      <c r="D199" s="9" t="s">
        <v>167</v>
      </c>
      <c r="E199" s="8">
        <f>E198+E197+E196+E195</f>
        <v>19.380000000000003</v>
      </c>
      <c r="F199" s="8">
        <f t="shared" ref="F199:H199" si="22">F198+F197+F196+F195</f>
        <v>16.27</v>
      </c>
      <c r="G199" s="8">
        <f t="shared" si="22"/>
        <v>81.699999999999989</v>
      </c>
      <c r="H199" s="8">
        <f t="shared" si="22"/>
        <v>579.47</v>
      </c>
    </row>
    <row r="200" spans="1:16" ht="11.1" customHeight="1" x14ac:dyDescent="0.2">
      <c r="A200" s="22" t="s">
        <v>42</v>
      </c>
      <c r="B200" s="22"/>
      <c r="C200" s="22"/>
      <c r="D200" s="22"/>
      <c r="E200" s="22"/>
      <c r="F200" s="22"/>
      <c r="G200" s="22"/>
      <c r="H200" s="22"/>
      <c r="I200" s="22"/>
      <c r="J200" s="22"/>
      <c r="K200" s="22"/>
      <c r="L200" s="22"/>
      <c r="M200" s="22"/>
      <c r="N200" s="22"/>
      <c r="O200" s="22"/>
      <c r="P200" s="22"/>
    </row>
    <row r="201" spans="1:16" ht="11.1" customHeight="1" x14ac:dyDescent="0.2">
      <c r="A201" s="8"/>
      <c r="B201" s="19"/>
      <c r="C201" s="19"/>
      <c r="D201" s="8"/>
      <c r="E201" s="8"/>
      <c r="F201" s="8"/>
      <c r="G201" s="8"/>
      <c r="H201" s="8"/>
    </row>
    <row r="202" spans="1:16" ht="21.9" customHeight="1" x14ac:dyDescent="0.2">
      <c r="A202" s="8"/>
      <c r="B202" s="19"/>
      <c r="C202" s="19"/>
      <c r="D202" s="8"/>
      <c r="E202" s="8"/>
      <c r="F202" s="8"/>
      <c r="G202" s="8"/>
      <c r="H202" s="8"/>
    </row>
    <row r="203" spans="1:16" ht="11.1" customHeight="1" x14ac:dyDescent="0.2">
      <c r="A203" s="8"/>
      <c r="B203" s="19"/>
      <c r="C203" s="19"/>
      <c r="D203" s="8"/>
      <c r="E203" s="8"/>
      <c r="F203" s="8"/>
      <c r="G203" s="8"/>
      <c r="H203" s="8"/>
    </row>
    <row r="204" spans="1:16" ht="11.1" customHeight="1" x14ac:dyDescent="0.2">
      <c r="A204" s="8"/>
      <c r="B204" s="19"/>
      <c r="C204" s="19"/>
      <c r="D204" s="8"/>
      <c r="E204" s="8"/>
      <c r="F204" s="8"/>
      <c r="G204" s="8"/>
      <c r="H204" s="8"/>
    </row>
    <row r="205" spans="1:16" ht="11.1" customHeight="1" x14ac:dyDescent="0.2">
      <c r="A205" s="8"/>
      <c r="B205" s="19"/>
      <c r="C205" s="19"/>
      <c r="D205" s="8"/>
      <c r="E205" s="8"/>
      <c r="F205" s="8"/>
      <c r="G205" s="8"/>
      <c r="H205" s="8"/>
    </row>
    <row r="206" spans="1:16" ht="11.1" customHeight="1" x14ac:dyDescent="0.2">
      <c r="A206" s="8"/>
      <c r="B206" s="19"/>
      <c r="C206" s="19"/>
      <c r="D206" s="8"/>
      <c r="E206" s="8"/>
      <c r="F206" s="8"/>
      <c r="G206" s="8"/>
      <c r="H206" s="8"/>
    </row>
    <row r="207" spans="1:16" ht="11.1" customHeight="1" x14ac:dyDescent="0.2">
      <c r="A207" s="8"/>
      <c r="B207" s="19"/>
      <c r="C207" s="19"/>
      <c r="D207" s="8"/>
      <c r="E207" s="8"/>
      <c r="F207" s="8"/>
      <c r="G207" s="8"/>
      <c r="H207" s="8"/>
    </row>
    <row r="208" spans="1:16" ht="11.1" customHeight="1" x14ac:dyDescent="0.2">
      <c r="A208" s="20" t="s">
        <v>49</v>
      </c>
      <c r="B208" s="20"/>
      <c r="C208" s="20"/>
      <c r="D208" s="9">
        <v>0</v>
      </c>
      <c r="E208" s="8">
        <f>E207+E206+E205+E204+E203+E202+E201</f>
        <v>0</v>
      </c>
      <c r="F208" s="8">
        <f t="shared" ref="F208:H208" si="23">F207+F206+F205+F204+F203+F202+F201</f>
        <v>0</v>
      </c>
      <c r="G208" s="8">
        <f t="shared" si="23"/>
        <v>0</v>
      </c>
      <c r="H208" s="8">
        <f t="shared" si="23"/>
        <v>0</v>
      </c>
    </row>
    <row r="209" spans="1:16" s="1" customFormat="1" ht="11.1" customHeight="1" x14ac:dyDescent="0.2">
      <c r="A209" s="20" t="s">
        <v>50</v>
      </c>
      <c r="B209" s="20"/>
      <c r="C209" s="20"/>
      <c r="D209" s="9">
        <v>521.4</v>
      </c>
      <c r="E209" s="8">
        <f>E208+E199</f>
        <v>19.380000000000003</v>
      </c>
      <c r="F209" s="8">
        <f t="shared" ref="F209:H209" si="24">F208+F199</f>
        <v>16.27</v>
      </c>
      <c r="G209" s="8">
        <f t="shared" si="24"/>
        <v>81.699999999999989</v>
      </c>
      <c r="H209" s="8">
        <f t="shared" si="24"/>
        <v>579.47</v>
      </c>
    </row>
    <row r="210" spans="1:16" ht="11.1" customHeight="1" x14ac:dyDescent="0.2">
      <c r="A210" s="2" t="s">
        <v>0</v>
      </c>
      <c r="K210" s="29" t="s">
        <v>1</v>
      </c>
      <c r="L210" s="29"/>
      <c r="M210" s="29"/>
      <c r="N210" s="29"/>
      <c r="O210" s="29"/>
      <c r="P210" s="29"/>
    </row>
    <row r="211" spans="1:16" ht="11.1" customHeight="1" x14ac:dyDescent="0.2">
      <c r="A211" s="23" t="s">
        <v>168</v>
      </c>
      <c r="B211" s="23"/>
      <c r="C211" s="23"/>
      <c r="D211" s="23"/>
      <c r="E211" s="23"/>
      <c r="F211" s="23"/>
      <c r="G211" s="23"/>
      <c r="H211" s="23"/>
      <c r="I211" s="23"/>
      <c r="J211" s="23"/>
      <c r="K211" s="23"/>
      <c r="L211" s="23"/>
      <c r="M211" s="23"/>
      <c r="N211" s="23"/>
      <c r="O211" s="23"/>
      <c r="P211" s="23"/>
    </row>
    <row r="212" spans="1:16" ht="11.1" customHeight="1" x14ac:dyDescent="0.2">
      <c r="A212" s="4" t="s">
        <v>3</v>
      </c>
      <c r="E212" s="5" t="s">
        <v>4</v>
      </c>
      <c r="F212" s="24" t="s">
        <v>93</v>
      </c>
      <c r="G212" s="25"/>
      <c r="H212" s="25"/>
      <c r="I212" s="26" t="s">
        <v>6</v>
      </c>
      <c r="J212" s="26"/>
      <c r="K212" s="27" t="s">
        <v>7</v>
      </c>
      <c r="L212" s="27"/>
      <c r="M212" s="27"/>
      <c r="N212" s="27"/>
      <c r="O212" s="27"/>
      <c r="P212" s="27"/>
    </row>
    <row r="213" spans="1:16" ht="11.1" customHeight="1" x14ac:dyDescent="0.2">
      <c r="D213" s="26" t="s">
        <v>8</v>
      </c>
      <c r="E213" s="26"/>
      <c r="F213" s="1" t="s">
        <v>20</v>
      </c>
      <c r="I213" s="26" t="s">
        <v>10</v>
      </c>
      <c r="J213" s="26"/>
      <c r="K213" s="24" t="s">
        <v>11</v>
      </c>
      <c r="L213" s="24"/>
      <c r="M213" s="24"/>
      <c r="N213" s="24"/>
      <c r="O213" s="24"/>
      <c r="P213" s="24"/>
    </row>
    <row r="214" spans="1:16" ht="44.1" customHeight="1" x14ac:dyDescent="0.2">
      <c r="A214" s="6" t="s">
        <v>12</v>
      </c>
      <c r="B214" s="28" t="s">
        <v>13</v>
      </c>
      <c r="C214" s="28"/>
      <c r="D214" s="6" t="s">
        <v>14</v>
      </c>
      <c r="E214" s="28" t="s">
        <v>15</v>
      </c>
      <c r="F214" s="28"/>
      <c r="G214" s="28"/>
      <c r="H214" s="6" t="s">
        <v>16</v>
      </c>
    </row>
    <row r="215" spans="1:16" ht="11.1" customHeight="1" x14ac:dyDescent="0.2">
      <c r="E215" s="6" t="s">
        <v>17</v>
      </c>
      <c r="F215" s="6" t="s">
        <v>18</v>
      </c>
      <c r="G215" s="6" t="s">
        <v>19</v>
      </c>
    </row>
    <row r="216" spans="1:16" ht="11.1" customHeight="1" x14ac:dyDescent="0.2">
      <c r="A216" s="7" t="s">
        <v>9</v>
      </c>
      <c r="B216" s="21" t="s">
        <v>20</v>
      </c>
      <c r="C216" s="21"/>
      <c r="D216" s="7" t="s">
        <v>21</v>
      </c>
      <c r="E216" s="7" t="s">
        <v>22</v>
      </c>
      <c r="F216" s="7" t="s">
        <v>23</v>
      </c>
      <c r="G216" s="7" t="s">
        <v>24</v>
      </c>
      <c r="H216" s="7" t="s">
        <v>25</v>
      </c>
    </row>
    <row r="217" spans="1:16" ht="11.1" customHeight="1" x14ac:dyDescent="0.2">
      <c r="A217" s="22" t="s">
        <v>26</v>
      </c>
      <c r="B217" s="22"/>
      <c r="C217" s="22"/>
      <c r="D217" s="22"/>
      <c r="E217" s="22"/>
      <c r="F217" s="22"/>
      <c r="G217" s="22"/>
      <c r="H217" s="22"/>
      <c r="I217" s="22"/>
      <c r="J217" s="22"/>
      <c r="K217" s="22"/>
      <c r="L217" s="22"/>
      <c r="M217" s="22"/>
      <c r="N217" s="22"/>
      <c r="O217" s="22"/>
      <c r="P217" s="22"/>
    </row>
    <row r="218" spans="1:16" ht="21.9" customHeight="1" x14ac:dyDescent="0.2">
      <c r="A218" s="8" t="s">
        <v>169</v>
      </c>
      <c r="B218" s="19" t="s">
        <v>170</v>
      </c>
      <c r="C218" s="19"/>
      <c r="D218" s="8" t="s">
        <v>171</v>
      </c>
      <c r="E218" s="8" t="s">
        <v>172</v>
      </c>
      <c r="F218" s="8">
        <v>9.65</v>
      </c>
      <c r="G218" s="8" t="s">
        <v>173</v>
      </c>
      <c r="H218" s="8" t="s">
        <v>174</v>
      </c>
    </row>
    <row r="219" spans="1:16" ht="21.9" customHeight="1" x14ac:dyDescent="0.2">
      <c r="A219" s="8" t="s">
        <v>175</v>
      </c>
      <c r="B219" s="19" t="s">
        <v>233</v>
      </c>
      <c r="C219" s="19"/>
      <c r="D219" s="8" t="s">
        <v>69</v>
      </c>
      <c r="E219" s="8">
        <v>3.71</v>
      </c>
      <c r="F219" s="8">
        <v>6.75</v>
      </c>
      <c r="G219" s="8">
        <v>33.08</v>
      </c>
      <c r="H219" s="8">
        <v>242</v>
      </c>
    </row>
    <row r="220" spans="1:16" ht="11.1" customHeight="1" x14ac:dyDescent="0.2">
      <c r="A220" s="8" t="s">
        <v>56</v>
      </c>
      <c r="B220" s="19" t="s">
        <v>216</v>
      </c>
      <c r="C220" s="19"/>
      <c r="D220" s="8" t="s">
        <v>34</v>
      </c>
      <c r="E220" s="8"/>
      <c r="F220" s="8"/>
      <c r="G220" s="8" t="s">
        <v>57</v>
      </c>
      <c r="H220" s="8" t="s">
        <v>43</v>
      </c>
    </row>
    <row r="221" spans="1:16" ht="11.1" customHeight="1" x14ac:dyDescent="0.2">
      <c r="A221" s="8" t="s">
        <v>35</v>
      </c>
      <c r="B221" s="19" t="s">
        <v>213</v>
      </c>
      <c r="C221" s="19"/>
      <c r="D221" s="8" t="s">
        <v>176</v>
      </c>
      <c r="E221" s="8" t="s">
        <v>177</v>
      </c>
      <c r="F221" s="8" t="s">
        <v>87</v>
      </c>
      <c r="G221" s="8" t="s">
        <v>178</v>
      </c>
      <c r="H221" s="8" t="s">
        <v>179</v>
      </c>
    </row>
    <row r="222" spans="1:16" ht="11.1" customHeight="1" x14ac:dyDescent="0.2">
      <c r="A222" s="20" t="s">
        <v>40</v>
      </c>
      <c r="B222" s="20"/>
      <c r="C222" s="20"/>
      <c r="D222" s="9" t="s">
        <v>180</v>
      </c>
      <c r="E222" s="8">
        <f>E221+E220+E219+E218</f>
        <v>18.100000000000001</v>
      </c>
      <c r="F222" s="8">
        <f t="shared" ref="F222:H222" si="25">F221+F220+F219+F218</f>
        <v>16.7</v>
      </c>
      <c r="G222" s="8">
        <f t="shared" si="25"/>
        <v>76.599999999999994</v>
      </c>
      <c r="H222" s="8">
        <f t="shared" si="25"/>
        <v>565.1</v>
      </c>
    </row>
    <row r="223" spans="1:16" ht="11.1" customHeight="1" x14ac:dyDescent="0.2">
      <c r="A223" s="22" t="s">
        <v>42</v>
      </c>
      <c r="B223" s="22"/>
      <c r="C223" s="22"/>
      <c r="D223" s="22"/>
      <c r="E223" s="22"/>
      <c r="F223" s="22"/>
      <c r="G223" s="22"/>
      <c r="H223" s="22"/>
      <c r="I223" s="22"/>
      <c r="J223" s="22"/>
      <c r="K223" s="22"/>
      <c r="L223" s="22"/>
      <c r="M223" s="22"/>
      <c r="N223" s="22"/>
      <c r="O223" s="22"/>
      <c r="P223" s="22"/>
    </row>
    <row r="224" spans="1:16" ht="11.1" customHeight="1" x14ac:dyDescent="0.2">
      <c r="A224" s="8"/>
      <c r="B224" s="19"/>
      <c r="C224" s="19"/>
      <c r="D224" s="8"/>
      <c r="E224" s="8"/>
      <c r="F224" s="8"/>
      <c r="G224" s="8"/>
      <c r="H224" s="8"/>
    </row>
    <row r="225" spans="1:16" ht="11.1" customHeight="1" x14ac:dyDescent="0.2">
      <c r="A225" s="8"/>
      <c r="B225" s="19"/>
      <c r="C225" s="19"/>
      <c r="D225" s="8"/>
      <c r="E225" s="8"/>
      <c r="F225" s="8"/>
      <c r="G225" s="8"/>
      <c r="H225" s="8"/>
    </row>
    <row r="226" spans="1:16" ht="21.9" customHeight="1" x14ac:dyDescent="0.2">
      <c r="A226" s="8"/>
      <c r="B226" s="19"/>
      <c r="C226" s="19"/>
      <c r="D226" s="8"/>
      <c r="E226" s="8"/>
      <c r="F226" s="8"/>
      <c r="G226" s="8"/>
      <c r="H226" s="8"/>
    </row>
    <row r="227" spans="1:16" ht="21.9" customHeight="1" x14ac:dyDescent="0.2">
      <c r="A227" s="8"/>
      <c r="B227" s="19"/>
      <c r="C227" s="19"/>
      <c r="D227" s="8"/>
      <c r="E227" s="8"/>
      <c r="F227" s="8"/>
      <c r="G227" s="8"/>
      <c r="H227" s="8"/>
    </row>
    <row r="228" spans="1:16" ht="11.1" customHeight="1" x14ac:dyDescent="0.2">
      <c r="A228" s="8"/>
      <c r="B228" s="19"/>
      <c r="C228" s="19"/>
      <c r="D228" s="8"/>
      <c r="E228" s="8"/>
      <c r="F228" s="8"/>
      <c r="G228" s="8"/>
      <c r="H228" s="8"/>
    </row>
    <row r="229" spans="1:16" ht="11.1" customHeight="1" x14ac:dyDescent="0.2">
      <c r="A229" s="8"/>
      <c r="B229" s="19"/>
      <c r="C229" s="19"/>
      <c r="D229" s="8"/>
      <c r="E229" s="8"/>
      <c r="F229" s="8"/>
      <c r="G229" s="8"/>
      <c r="H229" s="8"/>
    </row>
    <row r="230" spans="1:16" ht="11.1" customHeight="1" x14ac:dyDescent="0.2">
      <c r="A230" s="8"/>
      <c r="B230" s="19"/>
      <c r="C230" s="19"/>
      <c r="D230" s="8"/>
      <c r="E230" s="8"/>
      <c r="F230" s="8"/>
      <c r="G230" s="8"/>
      <c r="H230" s="8"/>
    </row>
    <row r="231" spans="1:16" ht="11.1" customHeight="1" x14ac:dyDescent="0.2">
      <c r="A231" s="20" t="s">
        <v>49</v>
      </c>
      <c r="B231" s="20"/>
      <c r="C231" s="20"/>
      <c r="D231" s="9">
        <v>0</v>
      </c>
      <c r="E231" s="8">
        <f>E230+E229+E228+E227+E226+E225+E224</f>
        <v>0</v>
      </c>
      <c r="F231" s="8">
        <f t="shared" ref="F231:H231" si="26">F230+F229+F228+F227+F226+F225+F224</f>
        <v>0</v>
      </c>
      <c r="G231" s="8">
        <f t="shared" si="26"/>
        <v>0</v>
      </c>
      <c r="H231" s="8">
        <f t="shared" si="26"/>
        <v>0</v>
      </c>
    </row>
    <row r="232" spans="1:16" s="1" customFormat="1" ht="11.1" customHeight="1" x14ac:dyDescent="0.2">
      <c r="A232" s="20" t="s">
        <v>50</v>
      </c>
      <c r="B232" s="20"/>
      <c r="C232" s="20"/>
      <c r="D232" s="9">
        <v>547.52</v>
      </c>
      <c r="E232" s="8">
        <f>E231+E222</f>
        <v>18.100000000000001</v>
      </c>
      <c r="F232" s="8">
        <f t="shared" ref="F232:H232" si="27">F231+F222</f>
        <v>16.7</v>
      </c>
      <c r="G232" s="8">
        <f t="shared" si="27"/>
        <v>76.599999999999994</v>
      </c>
      <c r="H232" s="8">
        <f t="shared" si="27"/>
        <v>565.1</v>
      </c>
    </row>
    <row r="233" spans="1:16" ht="11.1" customHeight="1" x14ac:dyDescent="0.2">
      <c r="A233" s="2" t="s">
        <v>0</v>
      </c>
      <c r="K233" s="29" t="s">
        <v>1</v>
      </c>
      <c r="L233" s="29"/>
      <c r="M233" s="29"/>
      <c r="N233" s="29"/>
      <c r="O233" s="29"/>
      <c r="P233" s="29"/>
    </row>
    <row r="234" spans="1:16" ht="11.1" customHeight="1" x14ac:dyDescent="0.2">
      <c r="A234" s="23" t="s">
        <v>181</v>
      </c>
      <c r="B234" s="23"/>
      <c r="C234" s="23"/>
      <c r="D234" s="23"/>
      <c r="E234" s="23"/>
      <c r="F234" s="23"/>
      <c r="G234" s="23"/>
      <c r="H234" s="23"/>
      <c r="I234" s="23"/>
      <c r="J234" s="23"/>
      <c r="K234" s="23"/>
      <c r="L234" s="23"/>
      <c r="M234" s="23"/>
      <c r="N234" s="23"/>
      <c r="O234" s="23"/>
      <c r="P234" s="23"/>
    </row>
    <row r="235" spans="1:16" ht="11.1" customHeight="1" x14ac:dyDescent="0.2">
      <c r="A235" s="4" t="s">
        <v>3</v>
      </c>
      <c r="E235" s="5" t="s">
        <v>4</v>
      </c>
      <c r="F235" s="24" t="s">
        <v>113</v>
      </c>
      <c r="G235" s="25"/>
      <c r="H235" s="25"/>
      <c r="I235" s="26" t="s">
        <v>6</v>
      </c>
      <c r="J235" s="26"/>
      <c r="K235" s="27" t="s">
        <v>7</v>
      </c>
      <c r="L235" s="27"/>
      <c r="M235" s="27"/>
      <c r="N235" s="27"/>
      <c r="O235" s="27"/>
      <c r="P235" s="27"/>
    </row>
    <row r="236" spans="1:16" ht="11.1" customHeight="1" x14ac:dyDescent="0.2">
      <c r="D236" s="26" t="s">
        <v>8</v>
      </c>
      <c r="E236" s="26"/>
      <c r="F236" s="1" t="s">
        <v>20</v>
      </c>
      <c r="I236" s="26" t="s">
        <v>10</v>
      </c>
      <c r="J236" s="26"/>
      <c r="K236" s="24" t="s">
        <v>11</v>
      </c>
      <c r="L236" s="24"/>
      <c r="M236" s="24"/>
      <c r="N236" s="24"/>
      <c r="O236" s="24"/>
      <c r="P236" s="24"/>
    </row>
    <row r="237" spans="1:16" ht="44.1" customHeight="1" x14ac:dyDescent="0.2">
      <c r="A237" s="6" t="s">
        <v>12</v>
      </c>
      <c r="B237" s="28" t="s">
        <v>13</v>
      </c>
      <c r="C237" s="28"/>
      <c r="D237" s="6" t="s">
        <v>14</v>
      </c>
      <c r="E237" s="28" t="s">
        <v>15</v>
      </c>
      <c r="F237" s="28"/>
      <c r="G237" s="28"/>
      <c r="H237" s="6" t="s">
        <v>16</v>
      </c>
    </row>
    <row r="238" spans="1:16" ht="11.1" customHeight="1" x14ac:dyDescent="0.2">
      <c r="E238" s="6" t="s">
        <v>17</v>
      </c>
      <c r="F238" s="6" t="s">
        <v>18</v>
      </c>
      <c r="G238" s="6" t="s">
        <v>19</v>
      </c>
    </row>
    <row r="239" spans="1:16" ht="11.1" customHeight="1" x14ac:dyDescent="0.2">
      <c r="A239" s="7" t="s">
        <v>9</v>
      </c>
      <c r="B239" s="21" t="s">
        <v>20</v>
      </c>
      <c r="C239" s="21"/>
      <c r="D239" s="7" t="s">
        <v>21</v>
      </c>
      <c r="E239" s="7" t="s">
        <v>22</v>
      </c>
      <c r="F239" s="7" t="s">
        <v>23</v>
      </c>
      <c r="G239" s="7" t="s">
        <v>24</v>
      </c>
      <c r="H239" s="7" t="s">
        <v>25</v>
      </c>
    </row>
    <row r="240" spans="1:16" ht="11.1" customHeight="1" x14ac:dyDescent="0.2">
      <c r="A240" s="22" t="s">
        <v>26</v>
      </c>
      <c r="B240" s="22"/>
      <c r="C240" s="22"/>
      <c r="D240" s="22"/>
      <c r="E240" s="22"/>
      <c r="F240" s="22"/>
      <c r="G240" s="22"/>
      <c r="H240" s="22"/>
      <c r="I240" s="22"/>
      <c r="J240" s="22"/>
      <c r="K240" s="22"/>
      <c r="L240" s="22"/>
      <c r="M240" s="22"/>
      <c r="N240" s="22"/>
      <c r="O240" s="22"/>
      <c r="P240" s="22"/>
    </row>
    <row r="241" spans="1:16" ht="21.9" customHeight="1" x14ac:dyDescent="0.2">
      <c r="A241" s="8" t="s">
        <v>182</v>
      </c>
      <c r="B241" s="19" t="s">
        <v>234</v>
      </c>
      <c r="C241" s="19"/>
      <c r="D241" s="8" t="s">
        <v>54</v>
      </c>
      <c r="E241" s="8">
        <v>10.81</v>
      </c>
      <c r="F241" s="8" t="s">
        <v>183</v>
      </c>
      <c r="G241" s="8" t="s">
        <v>184</v>
      </c>
      <c r="H241" s="8" t="s">
        <v>185</v>
      </c>
    </row>
    <row r="242" spans="1:16" ht="11.1" customHeight="1" x14ac:dyDescent="0.2">
      <c r="A242" s="8" t="s">
        <v>160</v>
      </c>
      <c r="B242" s="19" t="s">
        <v>230</v>
      </c>
      <c r="C242" s="19"/>
      <c r="D242" s="8" t="s">
        <v>34</v>
      </c>
      <c r="E242" s="8">
        <v>6.36</v>
      </c>
      <c r="F242" s="8">
        <v>6.86</v>
      </c>
      <c r="G242" s="8" t="s">
        <v>186</v>
      </c>
      <c r="H242" s="8" t="s">
        <v>187</v>
      </c>
    </row>
    <row r="243" spans="1:16" ht="11.1" customHeight="1" x14ac:dyDescent="0.2">
      <c r="A243" s="8" t="s">
        <v>76</v>
      </c>
      <c r="B243" s="19" t="s">
        <v>220</v>
      </c>
      <c r="C243" s="19"/>
      <c r="D243" s="8" t="s">
        <v>34</v>
      </c>
      <c r="E243" s="8" t="s">
        <v>47</v>
      </c>
      <c r="F243" s="8" t="s">
        <v>47</v>
      </c>
      <c r="G243" s="8" t="s">
        <v>77</v>
      </c>
      <c r="H243" s="8" t="s">
        <v>78</v>
      </c>
    </row>
    <row r="244" spans="1:16" ht="11.1" customHeight="1" x14ac:dyDescent="0.2">
      <c r="A244" s="8" t="s">
        <v>35</v>
      </c>
      <c r="B244" s="19" t="s">
        <v>213</v>
      </c>
      <c r="C244" s="19"/>
      <c r="D244" s="8" t="s">
        <v>188</v>
      </c>
      <c r="E244" s="8" t="s">
        <v>88</v>
      </c>
      <c r="F244" s="8" t="s">
        <v>89</v>
      </c>
      <c r="G244" s="8" t="s">
        <v>90</v>
      </c>
      <c r="H244" s="8" t="s">
        <v>91</v>
      </c>
    </row>
    <row r="245" spans="1:16" ht="11.1" customHeight="1" x14ac:dyDescent="0.2">
      <c r="A245" s="20" t="s">
        <v>40</v>
      </c>
      <c r="B245" s="20"/>
      <c r="C245" s="20"/>
      <c r="D245" s="9" t="s">
        <v>189</v>
      </c>
      <c r="E245" s="8">
        <f>E244+E243+E242+E241</f>
        <v>19.47</v>
      </c>
      <c r="F245" s="8">
        <f t="shared" ref="F245:H245" si="28">F244+F243+F242+F241</f>
        <v>19.309999999999999</v>
      </c>
      <c r="G245" s="8">
        <f t="shared" si="28"/>
        <v>77.589999999999989</v>
      </c>
      <c r="H245" s="8">
        <f t="shared" si="28"/>
        <v>570.09999999999991</v>
      </c>
    </row>
    <row r="246" spans="1:16" ht="11.1" customHeight="1" x14ac:dyDescent="0.2">
      <c r="A246" s="22" t="s">
        <v>42</v>
      </c>
      <c r="B246" s="22"/>
      <c r="C246" s="22"/>
      <c r="D246" s="22"/>
      <c r="E246" s="22"/>
      <c r="F246" s="22"/>
      <c r="G246" s="22"/>
      <c r="H246" s="22"/>
      <c r="I246" s="22"/>
      <c r="J246" s="22"/>
      <c r="K246" s="22"/>
      <c r="L246" s="22"/>
      <c r="M246" s="22"/>
      <c r="N246" s="22"/>
      <c r="O246" s="22"/>
      <c r="P246" s="22"/>
    </row>
    <row r="247" spans="1:16" ht="11.1" customHeight="1" x14ac:dyDescent="0.2">
      <c r="A247" s="8"/>
      <c r="B247" s="19"/>
      <c r="C247" s="19"/>
      <c r="D247" s="8"/>
      <c r="E247" s="8"/>
      <c r="F247" s="8"/>
      <c r="G247" s="8"/>
      <c r="H247" s="8"/>
    </row>
    <row r="248" spans="1:16" ht="11.1" customHeight="1" x14ac:dyDescent="0.2">
      <c r="A248" s="8"/>
      <c r="B248" s="19"/>
      <c r="C248" s="19"/>
      <c r="D248" s="8"/>
      <c r="E248" s="8"/>
      <c r="F248" s="8"/>
      <c r="G248" s="8"/>
      <c r="H248" s="8"/>
    </row>
    <row r="249" spans="1:16" ht="21.9" customHeight="1" x14ac:dyDescent="0.2">
      <c r="A249" s="8"/>
      <c r="B249" s="19"/>
      <c r="C249" s="19"/>
      <c r="D249" s="8"/>
      <c r="E249" s="8"/>
      <c r="F249" s="8"/>
      <c r="G249" s="8"/>
      <c r="H249" s="8"/>
    </row>
    <row r="250" spans="1:16" ht="21.9" customHeight="1" x14ac:dyDescent="0.2">
      <c r="A250" s="8"/>
      <c r="B250" s="19"/>
      <c r="C250" s="19"/>
      <c r="D250" s="8"/>
      <c r="E250" s="8"/>
      <c r="F250" s="8"/>
      <c r="G250" s="8"/>
      <c r="H250" s="8"/>
    </row>
    <row r="251" spans="1:16" ht="11.1" customHeight="1" x14ac:dyDescent="0.2">
      <c r="A251" s="8"/>
      <c r="B251" s="19"/>
      <c r="C251" s="19"/>
      <c r="D251" s="8"/>
      <c r="E251" s="8"/>
      <c r="F251" s="8"/>
      <c r="G251" s="8"/>
      <c r="H251" s="8"/>
    </row>
    <row r="252" spans="1:16" ht="11.1" customHeight="1" x14ac:dyDescent="0.2">
      <c r="A252" s="20" t="s">
        <v>49</v>
      </c>
      <c r="B252" s="20"/>
      <c r="C252" s="20"/>
      <c r="D252" s="9">
        <v>0</v>
      </c>
      <c r="E252" s="8">
        <f>E251+E250+E249+E248+E247</f>
        <v>0</v>
      </c>
      <c r="F252" s="8">
        <f t="shared" ref="F252:H252" si="29">F251+F250+F249+F248+F247</f>
        <v>0</v>
      </c>
      <c r="G252" s="8">
        <f t="shared" si="29"/>
        <v>0</v>
      </c>
      <c r="H252" s="8">
        <f t="shared" si="29"/>
        <v>0</v>
      </c>
    </row>
    <row r="253" spans="1:16" s="1" customFormat="1" ht="11.1" customHeight="1" x14ac:dyDescent="0.2">
      <c r="A253" s="20" t="s">
        <v>50</v>
      </c>
      <c r="B253" s="20"/>
      <c r="C253" s="20"/>
      <c r="D253" s="9">
        <v>520.20000000000005</v>
      </c>
      <c r="E253" s="8">
        <f>E252+E245</f>
        <v>19.47</v>
      </c>
      <c r="F253" s="8">
        <f t="shared" ref="F253:H253" si="30">F252+F245</f>
        <v>19.309999999999999</v>
      </c>
      <c r="G253" s="8">
        <f t="shared" si="30"/>
        <v>77.589999999999989</v>
      </c>
      <c r="H253" s="8">
        <f t="shared" si="30"/>
        <v>570.09999999999991</v>
      </c>
    </row>
    <row r="254" spans="1:16" ht="11.1" customHeight="1" x14ac:dyDescent="0.2">
      <c r="A254" s="2" t="s">
        <v>0</v>
      </c>
      <c r="K254" s="29" t="s">
        <v>1</v>
      </c>
      <c r="L254" s="29"/>
      <c r="M254" s="29"/>
      <c r="N254" s="29"/>
      <c r="O254" s="29"/>
      <c r="P254" s="29"/>
    </row>
    <row r="255" spans="1:16" ht="11.1" customHeight="1" x14ac:dyDescent="0.2">
      <c r="A255" s="23" t="s">
        <v>190</v>
      </c>
      <c r="B255" s="23"/>
      <c r="C255" s="23"/>
      <c r="D255" s="23"/>
      <c r="E255" s="23"/>
      <c r="F255" s="23"/>
      <c r="G255" s="23"/>
      <c r="H255" s="23"/>
      <c r="I255" s="23"/>
      <c r="J255" s="23"/>
      <c r="K255" s="23"/>
      <c r="L255" s="23"/>
      <c r="M255" s="23"/>
      <c r="N255" s="23"/>
      <c r="O255" s="23"/>
      <c r="P255" s="23"/>
    </row>
    <row r="256" spans="1:16" ht="11.1" customHeight="1" x14ac:dyDescent="0.2">
      <c r="A256" s="4" t="s">
        <v>3</v>
      </c>
      <c r="E256" s="5" t="s">
        <v>4</v>
      </c>
      <c r="F256" s="24" t="s">
        <v>125</v>
      </c>
      <c r="G256" s="25"/>
      <c r="H256" s="25"/>
      <c r="I256" s="26" t="s">
        <v>6</v>
      </c>
      <c r="J256" s="26"/>
      <c r="K256" s="27" t="s">
        <v>7</v>
      </c>
      <c r="L256" s="27"/>
      <c r="M256" s="27"/>
      <c r="N256" s="27"/>
      <c r="O256" s="27"/>
      <c r="P256" s="27"/>
    </row>
    <row r="257" spans="1:16" ht="11.1" customHeight="1" x14ac:dyDescent="0.2">
      <c r="D257" s="26" t="s">
        <v>8</v>
      </c>
      <c r="E257" s="26"/>
      <c r="F257" s="1" t="s">
        <v>20</v>
      </c>
      <c r="I257" s="26" t="s">
        <v>10</v>
      </c>
      <c r="J257" s="26"/>
      <c r="K257" s="24" t="s">
        <v>11</v>
      </c>
      <c r="L257" s="24"/>
      <c r="M257" s="24"/>
      <c r="N257" s="24"/>
      <c r="O257" s="24"/>
      <c r="P257" s="24"/>
    </row>
    <row r="258" spans="1:16" ht="44.1" customHeight="1" x14ac:dyDescent="0.2">
      <c r="A258" s="6" t="s">
        <v>12</v>
      </c>
      <c r="B258" s="28" t="s">
        <v>13</v>
      </c>
      <c r="C258" s="28"/>
      <c r="D258" s="6" t="s">
        <v>14</v>
      </c>
      <c r="E258" s="28" t="s">
        <v>15</v>
      </c>
      <c r="F258" s="28"/>
      <c r="G258" s="28"/>
      <c r="H258" s="6" t="s">
        <v>16</v>
      </c>
    </row>
    <row r="259" spans="1:16" ht="11.1" customHeight="1" x14ac:dyDescent="0.2">
      <c r="E259" s="6" t="s">
        <v>17</v>
      </c>
      <c r="F259" s="6" t="s">
        <v>18</v>
      </c>
      <c r="G259" s="6" t="s">
        <v>19</v>
      </c>
    </row>
    <row r="260" spans="1:16" ht="11.1" customHeight="1" x14ac:dyDescent="0.2">
      <c r="A260" s="7" t="s">
        <v>9</v>
      </c>
      <c r="B260" s="21" t="s">
        <v>20</v>
      </c>
      <c r="C260" s="21"/>
      <c r="D260" s="7" t="s">
        <v>21</v>
      </c>
      <c r="E260" s="7" t="s">
        <v>22</v>
      </c>
      <c r="F260" s="7" t="s">
        <v>23</v>
      </c>
      <c r="G260" s="7" t="s">
        <v>24</v>
      </c>
      <c r="H260" s="7" t="s">
        <v>25</v>
      </c>
    </row>
    <row r="261" spans="1:16" ht="11.1" customHeight="1" x14ac:dyDescent="0.2">
      <c r="A261" s="22" t="s">
        <v>26</v>
      </c>
      <c r="B261" s="22"/>
      <c r="C261" s="22"/>
      <c r="D261" s="22"/>
      <c r="E261" s="22"/>
      <c r="F261" s="22"/>
      <c r="G261" s="22"/>
      <c r="H261" s="22"/>
      <c r="I261" s="22"/>
      <c r="J261" s="22"/>
      <c r="K261" s="22"/>
      <c r="L261" s="22"/>
      <c r="M261" s="22"/>
      <c r="N261" s="22"/>
      <c r="O261" s="22"/>
      <c r="P261" s="22"/>
    </row>
    <row r="262" spans="1:16" ht="11.1" customHeight="1" x14ac:dyDescent="0.2">
      <c r="A262" s="8" t="s">
        <v>191</v>
      </c>
      <c r="B262" s="19" t="s">
        <v>235</v>
      </c>
      <c r="C262" s="19"/>
      <c r="D262" s="8" t="s">
        <v>34</v>
      </c>
      <c r="E262" s="8">
        <v>10.66</v>
      </c>
      <c r="F262" s="8">
        <v>15.37</v>
      </c>
      <c r="G262" s="8">
        <v>12.07</v>
      </c>
      <c r="H262" s="8">
        <v>258.10000000000002</v>
      </c>
    </row>
    <row r="263" spans="1:16" ht="11.1" customHeight="1" x14ac:dyDescent="0.2">
      <c r="A263" s="8" t="s">
        <v>149</v>
      </c>
      <c r="B263" s="19" t="s">
        <v>228</v>
      </c>
      <c r="C263" s="19"/>
      <c r="D263" s="8" t="s">
        <v>48</v>
      </c>
      <c r="E263" s="8" t="s">
        <v>150</v>
      </c>
      <c r="F263" s="8" t="s">
        <v>151</v>
      </c>
      <c r="G263" s="8" t="s">
        <v>152</v>
      </c>
      <c r="H263" s="8" t="s">
        <v>153</v>
      </c>
    </row>
    <row r="264" spans="1:16" ht="11.1" customHeight="1" x14ac:dyDescent="0.2">
      <c r="A264" s="8" t="s">
        <v>98</v>
      </c>
      <c r="B264" s="19" t="s">
        <v>222</v>
      </c>
      <c r="C264" s="19"/>
      <c r="D264" s="8" t="s">
        <v>28</v>
      </c>
      <c r="E264" s="8" t="s">
        <v>99</v>
      </c>
      <c r="F264" s="8" t="s">
        <v>100</v>
      </c>
      <c r="G264" s="8" t="s">
        <v>101</v>
      </c>
      <c r="H264" s="8" t="s">
        <v>102</v>
      </c>
    </row>
    <row r="265" spans="1:16" ht="11.1" customHeight="1" x14ac:dyDescent="0.2">
      <c r="A265" s="8" t="s">
        <v>35</v>
      </c>
      <c r="B265" s="19" t="s">
        <v>217</v>
      </c>
      <c r="C265" s="19"/>
      <c r="D265" s="8" t="s">
        <v>192</v>
      </c>
      <c r="E265" s="8" t="s">
        <v>193</v>
      </c>
      <c r="F265" s="8" t="s">
        <v>194</v>
      </c>
      <c r="G265" s="8" t="s">
        <v>195</v>
      </c>
      <c r="H265" s="8" t="s">
        <v>196</v>
      </c>
    </row>
    <row r="266" spans="1:16" ht="11.1" customHeight="1" x14ac:dyDescent="0.2">
      <c r="A266" s="20" t="s">
        <v>40</v>
      </c>
      <c r="B266" s="20"/>
      <c r="C266" s="20"/>
      <c r="D266" s="9" t="s">
        <v>197</v>
      </c>
      <c r="E266" s="8">
        <f>E265+E264+E263+E262</f>
        <v>18.2</v>
      </c>
      <c r="F266" s="8">
        <f t="shared" ref="F266:H266" si="31">F265+F264+F263+F262</f>
        <v>17.399999999999999</v>
      </c>
      <c r="G266" s="8">
        <f t="shared" si="31"/>
        <v>81.400000000000006</v>
      </c>
      <c r="H266" s="8">
        <f t="shared" si="31"/>
        <v>585.70000000000005</v>
      </c>
    </row>
    <row r="267" spans="1:16" ht="11.1" customHeight="1" x14ac:dyDescent="0.2">
      <c r="A267" s="22" t="s">
        <v>42</v>
      </c>
      <c r="B267" s="22"/>
      <c r="C267" s="22"/>
      <c r="D267" s="22"/>
      <c r="E267" s="22"/>
      <c r="F267" s="22"/>
      <c r="G267" s="22"/>
      <c r="H267" s="22"/>
      <c r="I267" s="22"/>
      <c r="J267" s="22"/>
      <c r="K267" s="22"/>
      <c r="L267" s="22"/>
      <c r="M267" s="22"/>
      <c r="N267" s="22"/>
      <c r="O267" s="22"/>
      <c r="P267" s="22"/>
    </row>
    <row r="268" spans="1:16" ht="11.1" customHeight="1" x14ac:dyDescent="0.2">
      <c r="A268" s="8"/>
      <c r="B268" s="19"/>
      <c r="C268" s="19"/>
      <c r="D268" s="8"/>
      <c r="E268" s="8"/>
      <c r="F268" s="8"/>
      <c r="G268" s="8"/>
      <c r="H268" s="8"/>
    </row>
    <row r="269" spans="1:16" ht="11.1" customHeight="1" x14ac:dyDescent="0.2">
      <c r="A269" s="8"/>
      <c r="B269" s="19"/>
      <c r="C269" s="19"/>
      <c r="D269" s="8"/>
      <c r="E269" s="8"/>
      <c r="F269" s="8"/>
      <c r="G269" s="8"/>
      <c r="H269" s="8"/>
    </row>
    <row r="270" spans="1:16" ht="21.9" customHeight="1" x14ac:dyDescent="0.2">
      <c r="A270" s="8"/>
      <c r="B270" s="19"/>
      <c r="C270" s="19"/>
      <c r="D270" s="8"/>
      <c r="E270" s="8"/>
      <c r="F270" s="8"/>
      <c r="G270" s="8"/>
      <c r="H270" s="8"/>
    </row>
    <row r="271" spans="1:16" ht="11.1" customHeight="1" x14ac:dyDescent="0.2">
      <c r="A271" s="8"/>
      <c r="B271" s="19"/>
      <c r="C271" s="19"/>
      <c r="D271" s="8"/>
      <c r="E271" s="8"/>
      <c r="F271" s="8"/>
      <c r="G271" s="8"/>
      <c r="H271" s="8"/>
    </row>
    <row r="272" spans="1:16" ht="21.9" customHeight="1" x14ac:dyDescent="0.2">
      <c r="A272" s="8"/>
      <c r="B272" s="19"/>
      <c r="C272" s="19"/>
      <c r="D272" s="8"/>
      <c r="E272" s="8"/>
      <c r="F272" s="8"/>
      <c r="G272" s="8"/>
      <c r="H272" s="8"/>
    </row>
    <row r="273" spans="1:9" ht="11.1" customHeight="1" x14ac:dyDescent="0.2">
      <c r="A273" s="8"/>
      <c r="B273" s="19"/>
      <c r="C273" s="19"/>
      <c r="D273" s="8"/>
      <c r="E273" s="8"/>
      <c r="F273" s="8"/>
      <c r="G273" s="8"/>
      <c r="H273" s="8"/>
    </row>
    <row r="274" spans="1:9" ht="11.1" customHeight="1" x14ac:dyDescent="0.2">
      <c r="A274" s="8"/>
      <c r="B274" s="19"/>
      <c r="C274" s="19"/>
      <c r="D274" s="8"/>
      <c r="E274" s="8"/>
      <c r="F274" s="8"/>
      <c r="G274" s="8"/>
      <c r="H274" s="8"/>
    </row>
    <row r="275" spans="1:9" ht="11.1" customHeight="1" x14ac:dyDescent="0.2">
      <c r="A275" s="20" t="s">
        <v>49</v>
      </c>
      <c r="B275" s="20"/>
      <c r="C275" s="20"/>
      <c r="D275" s="9">
        <v>0</v>
      </c>
      <c r="E275" s="8">
        <f>E274+E273+E272+E271+E270+E269+E268</f>
        <v>0</v>
      </c>
      <c r="F275" s="8">
        <f t="shared" ref="F275:H275" si="32">F274+F273+F272+F271+F270+F269+F268</f>
        <v>0</v>
      </c>
      <c r="G275" s="8">
        <f t="shared" si="32"/>
        <v>0</v>
      </c>
      <c r="H275" s="8">
        <f t="shared" si="32"/>
        <v>0</v>
      </c>
    </row>
    <row r="276" spans="1:9" s="1" customFormat="1" ht="11.1" customHeight="1" x14ac:dyDescent="0.2">
      <c r="A276" s="20" t="s">
        <v>50</v>
      </c>
      <c r="B276" s="20"/>
      <c r="C276" s="20"/>
      <c r="D276" s="9">
        <v>500.34</v>
      </c>
      <c r="E276" s="8">
        <f>E275+E266</f>
        <v>18.2</v>
      </c>
      <c r="F276" s="8">
        <f t="shared" ref="F276:H276" si="33">F275+F266</f>
        <v>17.399999999999999</v>
      </c>
      <c r="G276" s="8">
        <f t="shared" si="33"/>
        <v>81.400000000000006</v>
      </c>
      <c r="H276" s="8">
        <f t="shared" si="33"/>
        <v>585.70000000000005</v>
      </c>
    </row>
    <row r="277" spans="1:9" ht="11.1" customHeight="1" x14ac:dyDescent="0.2">
      <c r="A277" s="20" t="s">
        <v>198</v>
      </c>
      <c r="B277" s="20"/>
      <c r="C277" s="20"/>
      <c r="D277" s="9"/>
      <c r="E277" s="8">
        <f>E276+E253+E232+E209+E186+E163+E140+E116+E93+E70+E46+E23</f>
        <v>213.16</v>
      </c>
      <c r="F277" s="8">
        <f>F276+F253+F232+F209+F186+F163+F140+F116+F93+F70+F46+F23</f>
        <v>208.51</v>
      </c>
      <c r="G277" s="8">
        <f>G276+G253+G232+G209+G186+G163+G140+G116+G93+G70+G46+G23</f>
        <v>945.77</v>
      </c>
      <c r="H277" s="8">
        <f>H276+H253+H232+H209+H186+H163+H140+H116+H93+H70+H46+H23</f>
        <v>6718.18</v>
      </c>
    </row>
    <row r="278" spans="1:9" ht="11.1" customHeight="1" x14ac:dyDescent="0.2">
      <c r="A278" s="18" t="s">
        <v>199</v>
      </c>
      <c r="B278" s="18"/>
      <c r="C278" s="18"/>
      <c r="D278" s="18"/>
      <c r="E278" s="8">
        <f>E277/12</f>
        <v>17.763333333333332</v>
      </c>
      <c r="F278" s="8">
        <f t="shared" ref="F278:H278" si="34">F277/12</f>
        <v>17.375833333333333</v>
      </c>
      <c r="G278" s="8">
        <f t="shared" si="34"/>
        <v>78.814166666666665</v>
      </c>
      <c r="H278" s="8">
        <f t="shared" si="34"/>
        <v>559.84833333333336</v>
      </c>
    </row>
    <row r="279" spans="1:9" ht="11.1" customHeight="1" x14ac:dyDescent="0.2">
      <c r="A279" s="4" t="s">
        <v>200</v>
      </c>
    </row>
    <row r="280" spans="1:9" ht="11.1" customHeight="1" x14ac:dyDescent="0.2">
      <c r="A280" s="10" t="s">
        <v>26</v>
      </c>
      <c r="B280" s="10"/>
      <c r="C280" s="11"/>
      <c r="D280" s="12"/>
      <c r="E280" s="13">
        <f>(E266+E245+E222+E199+E176+E153+E129+E106+E83+E60+E36+E13)/12</f>
        <v>17.763333333333332</v>
      </c>
      <c r="F280" s="13">
        <f t="shared" ref="F280:H280" si="35">(F266+F245+F222+F199+F176+F153+F129+F106+F83+F60+F36+F13)/12</f>
        <v>17.375833333333333</v>
      </c>
      <c r="G280" s="13">
        <f t="shared" si="35"/>
        <v>78.814166666666665</v>
      </c>
      <c r="H280" s="13">
        <f t="shared" si="35"/>
        <v>559.84833333333336</v>
      </c>
    </row>
    <row r="281" spans="1:9" ht="11.1" customHeight="1" x14ac:dyDescent="0.2">
      <c r="A281" s="14" t="s">
        <v>201</v>
      </c>
      <c r="B281" s="14"/>
      <c r="C281" s="15"/>
      <c r="D281" s="16"/>
      <c r="E281" s="16"/>
      <c r="F281" s="16"/>
      <c r="G281" s="16"/>
      <c r="H281" s="16"/>
    </row>
    <row r="282" spans="1:9" ht="11.1" customHeight="1" x14ac:dyDescent="0.2">
      <c r="A282" s="14" t="s">
        <v>42</v>
      </c>
      <c r="B282" s="14"/>
      <c r="C282" s="15"/>
      <c r="D282" s="16"/>
      <c r="E282" s="17">
        <f>(E275+E252+E231+E208+E185+E162+E139+E115+E92+E69+E45+E22)/12</f>
        <v>0</v>
      </c>
      <c r="F282" s="17">
        <f t="shared" ref="F282:H282" si="36">(F275+F252+F231+F208+F185+F162+F139+F115+F92+F69+F45+F22)/12</f>
        <v>0</v>
      </c>
      <c r="G282" s="17">
        <f t="shared" si="36"/>
        <v>0</v>
      </c>
      <c r="H282" s="17">
        <f t="shared" si="36"/>
        <v>0</v>
      </c>
    </row>
    <row r="283" spans="1:9" ht="11.1" customHeight="1" x14ac:dyDescent="0.2">
      <c r="A283" s="14" t="s">
        <v>202</v>
      </c>
      <c r="B283" s="14"/>
      <c r="C283" s="15"/>
      <c r="D283" s="16"/>
      <c r="E283" s="16"/>
      <c r="F283" s="16"/>
      <c r="G283" s="16"/>
      <c r="H283" s="16"/>
    </row>
    <row r="284" spans="1:9" ht="11.1" customHeight="1" x14ac:dyDescent="0.2">
      <c r="A284" s="14" t="s">
        <v>203</v>
      </c>
      <c r="B284" s="14"/>
      <c r="C284" s="15"/>
      <c r="D284" s="16"/>
      <c r="E284" s="16"/>
      <c r="F284" s="16"/>
      <c r="G284" s="16"/>
      <c r="H284" s="16"/>
    </row>
    <row r="285" spans="1:9" ht="11.1" customHeight="1" x14ac:dyDescent="0.2">
      <c r="A285" s="14" t="s">
        <v>204</v>
      </c>
      <c r="B285" s="14"/>
      <c r="C285" s="15"/>
      <c r="D285" s="16"/>
      <c r="E285" s="16"/>
      <c r="F285" s="16"/>
      <c r="G285" s="16"/>
      <c r="H285" s="16"/>
    </row>
    <row r="286" spans="1:9" ht="11.1" customHeight="1" x14ac:dyDescent="0.2"/>
    <row r="287" spans="1:9" ht="11.1" customHeight="1" x14ac:dyDescent="0.2">
      <c r="B287" s="3" t="s">
        <v>205</v>
      </c>
      <c r="C287" s="1" t="s">
        <v>206</v>
      </c>
      <c r="H287" s="3" t="s">
        <v>207</v>
      </c>
      <c r="I287" s="1" t="s">
        <v>208</v>
      </c>
    </row>
    <row r="288" spans="1:9" ht="11.1" customHeight="1" x14ac:dyDescent="0.2">
      <c r="G288" s="4" t="s">
        <v>209</v>
      </c>
    </row>
  </sheetData>
  <mergeCells count="326">
    <mergeCell ref="K1:P1"/>
    <mergeCell ref="A2:P2"/>
    <mergeCell ref="F3:H3"/>
    <mergeCell ref="I3:J3"/>
    <mergeCell ref="K3:P3"/>
    <mergeCell ref="D4:E4"/>
    <mergeCell ref="I4:J4"/>
    <mergeCell ref="K4:P4"/>
    <mergeCell ref="B5:C5"/>
    <mergeCell ref="E5:G5"/>
    <mergeCell ref="B7:C7"/>
    <mergeCell ref="A8:P8"/>
    <mergeCell ref="B9:C9"/>
    <mergeCell ref="B10:C10"/>
    <mergeCell ref="B11:C11"/>
    <mergeCell ref="B12:C12"/>
    <mergeCell ref="A13:C13"/>
    <mergeCell ref="A14:P14"/>
    <mergeCell ref="B15:C15"/>
    <mergeCell ref="B16:C16"/>
    <mergeCell ref="B17:C17"/>
    <mergeCell ref="B18:C18"/>
    <mergeCell ref="B19:C19"/>
    <mergeCell ref="B20:C20"/>
    <mergeCell ref="B21:C21"/>
    <mergeCell ref="A22:C22"/>
    <mergeCell ref="A23:C23"/>
    <mergeCell ref="K24:P24"/>
    <mergeCell ref="A25:P25"/>
    <mergeCell ref="F26:H26"/>
    <mergeCell ref="I26:J26"/>
    <mergeCell ref="K26:P26"/>
    <mergeCell ref="D27:E27"/>
    <mergeCell ref="I27:J27"/>
    <mergeCell ref="K27:P27"/>
    <mergeCell ref="B28:C28"/>
    <mergeCell ref="E28:G28"/>
    <mergeCell ref="B30:C30"/>
    <mergeCell ref="A31:P31"/>
    <mergeCell ref="B32:C32"/>
    <mergeCell ref="B33:C33"/>
    <mergeCell ref="B34:C34"/>
    <mergeCell ref="B35:C35"/>
    <mergeCell ref="A36:C36"/>
    <mergeCell ref="A37:P37"/>
    <mergeCell ref="B38:C38"/>
    <mergeCell ref="B39:C39"/>
    <mergeCell ref="B40:C40"/>
    <mergeCell ref="B41:C41"/>
    <mergeCell ref="B42:C42"/>
    <mergeCell ref="B43:C43"/>
    <mergeCell ref="B44:C44"/>
    <mergeCell ref="A45:C45"/>
    <mergeCell ref="A46:C46"/>
    <mergeCell ref="K47:P47"/>
    <mergeCell ref="A48:P48"/>
    <mergeCell ref="F49:H49"/>
    <mergeCell ref="I49:J49"/>
    <mergeCell ref="K49:P49"/>
    <mergeCell ref="D50:E50"/>
    <mergeCell ref="I50:J50"/>
    <mergeCell ref="K50:P50"/>
    <mergeCell ref="B51:C51"/>
    <mergeCell ref="E51:G51"/>
    <mergeCell ref="B62:C62"/>
    <mergeCell ref="B63:C63"/>
    <mergeCell ref="B64:C64"/>
    <mergeCell ref="B65:C65"/>
    <mergeCell ref="B66:C66"/>
    <mergeCell ref="B67:C67"/>
    <mergeCell ref="B68:C68"/>
    <mergeCell ref="A69:C69"/>
    <mergeCell ref="B53:C53"/>
    <mergeCell ref="A54:P54"/>
    <mergeCell ref="B55:C55"/>
    <mergeCell ref="B56:C56"/>
    <mergeCell ref="B57:C57"/>
    <mergeCell ref="B58:C58"/>
    <mergeCell ref="B59:C59"/>
    <mergeCell ref="A60:C60"/>
    <mergeCell ref="A61:P61"/>
    <mergeCell ref="A70:C70"/>
    <mergeCell ref="K71:P71"/>
    <mergeCell ref="A72:P72"/>
    <mergeCell ref="F73:H73"/>
    <mergeCell ref="I73:J73"/>
    <mergeCell ref="K73:P73"/>
    <mergeCell ref="D74:E74"/>
    <mergeCell ref="I74:J74"/>
    <mergeCell ref="K74:P74"/>
    <mergeCell ref="B75:C75"/>
    <mergeCell ref="E75:G75"/>
    <mergeCell ref="B77:C77"/>
    <mergeCell ref="A78:P78"/>
    <mergeCell ref="B79:C79"/>
    <mergeCell ref="B80:C80"/>
    <mergeCell ref="B81:C81"/>
    <mergeCell ref="B82:C82"/>
    <mergeCell ref="A83:C83"/>
    <mergeCell ref="A84:P84"/>
    <mergeCell ref="B85:C85"/>
    <mergeCell ref="B86:C86"/>
    <mergeCell ref="B87:C87"/>
    <mergeCell ref="B88:C88"/>
    <mergeCell ref="B89:C89"/>
    <mergeCell ref="B90:C90"/>
    <mergeCell ref="B91:C91"/>
    <mergeCell ref="A92:C92"/>
    <mergeCell ref="A93:C93"/>
    <mergeCell ref="K94:P94"/>
    <mergeCell ref="A95:P95"/>
    <mergeCell ref="F96:H96"/>
    <mergeCell ref="I96:J96"/>
    <mergeCell ref="K96:P96"/>
    <mergeCell ref="D97:E97"/>
    <mergeCell ref="I97:J97"/>
    <mergeCell ref="K97:P97"/>
    <mergeCell ref="A107:P107"/>
    <mergeCell ref="B108:C108"/>
    <mergeCell ref="B109:C109"/>
    <mergeCell ref="B110:C110"/>
    <mergeCell ref="B111:C111"/>
    <mergeCell ref="B112:C112"/>
    <mergeCell ref="B113:C113"/>
    <mergeCell ref="B114:C114"/>
    <mergeCell ref="B98:C98"/>
    <mergeCell ref="E98:G98"/>
    <mergeCell ref="B100:C100"/>
    <mergeCell ref="A101:P101"/>
    <mergeCell ref="B102:C102"/>
    <mergeCell ref="B103:C103"/>
    <mergeCell ref="B104:C104"/>
    <mergeCell ref="B105:C105"/>
    <mergeCell ref="A106:C106"/>
    <mergeCell ref="A115:C115"/>
    <mergeCell ref="A116:C116"/>
    <mergeCell ref="K117:P117"/>
    <mergeCell ref="A118:P118"/>
    <mergeCell ref="F119:H119"/>
    <mergeCell ref="I119:J119"/>
    <mergeCell ref="K119:P119"/>
    <mergeCell ref="D120:E120"/>
    <mergeCell ref="I120:J120"/>
    <mergeCell ref="K120:P120"/>
    <mergeCell ref="B121:C121"/>
    <mergeCell ref="E121:G121"/>
    <mergeCell ref="B123:C123"/>
    <mergeCell ref="A124:P124"/>
    <mergeCell ref="B125:C125"/>
    <mergeCell ref="B126:C126"/>
    <mergeCell ref="B127:C127"/>
    <mergeCell ref="B128:C128"/>
    <mergeCell ref="A129:C129"/>
    <mergeCell ref="A130:P130"/>
    <mergeCell ref="B131:C131"/>
    <mergeCell ref="B132:C132"/>
    <mergeCell ref="B133:C133"/>
    <mergeCell ref="B134:C134"/>
    <mergeCell ref="B135:C135"/>
    <mergeCell ref="B136:C136"/>
    <mergeCell ref="B137:C137"/>
    <mergeCell ref="B138:C138"/>
    <mergeCell ref="A139:C139"/>
    <mergeCell ref="A140:C140"/>
    <mergeCell ref="K141:P141"/>
    <mergeCell ref="A142:P142"/>
    <mergeCell ref="F143:H143"/>
    <mergeCell ref="I143:J143"/>
    <mergeCell ref="K143:P143"/>
    <mergeCell ref="D144:E144"/>
    <mergeCell ref="I144:J144"/>
    <mergeCell ref="K144:P144"/>
    <mergeCell ref="B145:C145"/>
    <mergeCell ref="E145:G145"/>
    <mergeCell ref="B147:C147"/>
    <mergeCell ref="A148:P148"/>
    <mergeCell ref="B149:C149"/>
    <mergeCell ref="B150:C150"/>
    <mergeCell ref="B151:C151"/>
    <mergeCell ref="B152:C152"/>
    <mergeCell ref="A153:C153"/>
    <mergeCell ref="A154:P154"/>
    <mergeCell ref="B155:C155"/>
    <mergeCell ref="B156:C156"/>
    <mergeCell ref="B157:C157"/>
    <mergeCell ref="B158:C158"/>
    <mergeCell ref="B159:C159"/>
    <mergeCell ref="B160:C160"/>
    <mergeCell ref="B161:C161"/>
    <mergeCell ref="A162:C162"/>
    <mergeCell ref="A163:C163"/>
    <mergeCell ref="K164:P164"/>
    <mergeCell ref="A165:P165"/>
    <mergeCell ref="F166:H166"/>
    <mergeCell ref="I166:J166"/>
    <mergeCell ref="K166:P166"/>
    <mergeCell ref="D167:E167"/>
    <mergeCell ref="I167:J167"/>
    <mergeCell ref="K167:P167"/>
    <mergeCell ref="A177:P177"/>
    <mergeCell ref="B178:C178"/>
    <mergeCell ref="B179:C179"/>
    <mergeCell ref="B180:C180"/>
    <mergeCell ref="B181:C181"/>
    <mergeCell ref="B182:C182"/>
    <mergeCell ref="B183:C183"/>
    <mergeCell ref="B184:C184"/>
    <mergeCell ref="B168:C168"/>
    <mergeCell ref="E168:G168"/>
    <mergeCell ref="B170:C170"/>
    <mergeCell ref="A171:P171"/>
    <mergeCell ref="B172:C172"/>
    <mergeCell ref="B173:C173"/>
    <mergeCell ref="B174:C174"/>
    <mergeCell ref="B175:C175"/>
    <mergeCell ref="A176:C176"/>
    <mergeCell ref="B191:C191"/>
    <mergeCell ref="E191:G191"/>
    <mergeCell ref="B193:C193"/>
    <mergeCell ref="A194:P194"/>
    <mergeCell ref="B195:C195"/>
    <mergeCell ref="B196:C196"/>
    <mergeCell ref="B197:C197"/>
    <mergeCell ref="B198:C198"/>
    <mergeCell ref="A185:C185"/>
    <mergeCell ref="A186:C186"/>
    <mergeCell ref="K187:P187"/>
    <mergeCell ref="A188:P188"/>
    <mergeCell ref="F189:H189"/>
    <mergeCell ref="I189:J189"/>
    <mergeCell ref="K189:P189"/>
    <mergeCell ref="D190:E190"/>
    <mergeCell ref="I190:J190"/>
    <mergeCell ref="K190:P190"/>
    <mergeCell ref="A199:C199"/>
    <mergeCell ref="A200:P200"/>
    <mergeCell ref="B201:C201"/>
    <mergeCell ref="B202:C202"/>
    <mergeCell ref="B203:C203"/>
    <mergeCell ref="B204:C204"/>
    <mergeCell ref="B205:C205"/>
    <mergeCell ref="B206:C206"/>
    <mergeCell ref="B207:C207"/>
    <mergeCell ref="A208:C208"/>
    <mergeCell ref="A209:C209"/>
    <mergeCell ref="K210:P210"/>
    <mergeCell ref="A211:P211"/>
    <mergeCell ref="F212:H212"/>
    <mergeCell ref="I212:J212"/>
    <mergeCell ref="K212:P212"/>
    <mergeCell ref="D213:E213"/>
    <mergeCell ref="I213:J213"/>
    <mergeCell ref="K213:P213"/>
    <mergeCell ref="B214:C214"/>
    <mergeCell ref="E214:G214"/>
    <mergeCell ref="B216:C216"/>
    <mergeCell ref="A217:P217"/>
    <mergeCell ref="B218:C218"/>
    <mergeCell ref="B219:C219"/>
    <mergeCell ref="B220:C220"/>
    <mergeCell ref="B221:C221"/>
    <mergeCell ref="A222:C222"/>
    <mergeCell ref="A223:P223"/>
    <mergeCell ref="B224:C224"/>
    <mergeCell ref="B225:C225"/>
    <mergeCell ref="B226:C226"/>
    <mergeCell ref="B227:C227"/>
    <mergeCell ref="B228:C228"/>
    <mergeCell ref="B229:C229"/>
    <mergeCell ref="B230:C230"/>
    <mergeCell ref="A231:C231"/>
    <mergeCell ref="A232:C232"/>
    <mergeCell ref="K233:P233"/>
    <mergeCell ref="A234:P234"/>
    <mergeCell ref="F235:H235"/>
    <mergeCell ref="I235:J235"/>
    <mergeCell ref="K235:P235"/>
    <mergeCell ref="D236:E236"/>
    <mergeCell ref="I236:J236"/>
    <mergeCell ref="K236:P236"/>
    <mergeCell ref="B237:C237"/>
    <mergeCell ref="E237:G237"/>
    <mergeCell ref="B239:C239"/>
    <mergeCell ref="A240:P240"/>
    <mergeCell ref="B241:C241"/>
    <mergeCell ref="B242:C242"/>
    <mergeCell ref="B243:C243"/>
    <mergeCell ref="B244:C244"/>
    <mergeCell ref="A245:C245"/>
    <mergeCell ref="A246:P246"/>
    <mergeCell ref="B247:C247"/>
    <mergeCell ref="B248:C248"/>
    <mergeCell ref="B249:C249"/>
    <mergeCell ref="B250:C250"/>
    <mergeCell ref="B251:C251"/>
    <mergeCell ref="A252:C252"/>
    <mergeCell ref="A253:C253"/>
    <mergeCell ref="K254:P254"/>
    <mergeCell ref="A255:P255"/>
    <mergeCell ref="F256:H256"/>
    <mergeCell ref="I256:J256"/>
    <mergeCell ref="K256:P256"/>
    <mergeCell ref="D257:E257"/>
    <mergeCell ref="I257:J257"/>
    <mergeCell ref="K257:P257"/>
    <mergeCell ref="B258:C258"/>
    <mergeCell ref="E258:G258"/>
    <mergeCell ref="B260:C260"/>
    <mergeCell ref="A261:P261"/>
    <mergeCell ref="B262:C262"/>
    <mergeCell ref="B263:C263"/>
    <mergeCell ref="B264:C264"/>
    <mergeCell ref="B265:C265"/>
    <mergeCell ref="A266:C266"/>
    <mergeCell ref="A267:P267"/>
    <mergeCell ref="B268:C268"/>
    <mergeCell ref="A278:D278"/>
    <mergeCell ref="B269:C269"/>
    <mergeCell ref="B270:C270"/>
    <mergeCell ref="B271:C271"/>
    <mergeCell ref="B272:C272"/>
    <mergeCell ref="B273:C273"/>
    <mergeCell ref="B274:C274"/>
    <mergeCell ref="A275:C275"/>
    <mergeCell ref="A276:C276"/>
    <mergeCell ref="A277:C277"/>
  </mergeCells>
  <pageMargins left="0.39370078740157483" right="0.39370078740157483" top="0.39370078740157483" bottom="0.39370078740157483" header="0" footer="0"/>
  <pageSetup paperSize="9" pageOrder="overThenDown" orientation="portrait" r:id="rId1"/>
  <rowBreaks count="12" manualBreakCount="12">
    <brk id="23" max="16383" man="1"/>
    <brk id="46" max="16383" man="1"/>
    <brk id="70" max="16383" man="1"/>
    <brk id="93" max="16383" man="1"/>
    <brk id="116" max="16383" man="1"/>
    <brk id="140" max="16383" man="1"/>
    <brk id="163" max="16383" man="1"/>
    <brk id="186" max="16383" man="1"/>
    <brk id="209" max="16383" man="1"/>
    <brk id="232" max="16383" man="1"/>
    <brk id="253" max="16383" man="1"/>
    <brk id="27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Lida</cp:lastModifiedBy>
  <cp:lastPrinted>2025-02-21T12:25:05Z</cp:lastPrinted>
  <dcterms:modified xsi:type="dcterms:W3CDTF">2025-03-02T16:30:48Z</dcterms:modified>
</cp:coreProperties>
</file>