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83A4A76A-1763-4CF2-8810-5F65F0E7044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J184" i="1"/>
  <c r="J195" i="1" s="1"/>
  <c r="I184" i="1"/>
  <c r="H184" i="1"/>
  <c r="G184" i="1"/>
  <c r="G195" i="1" s="1"/>
  <c r="F184" i="1"/>
  <c r="B176" i="1"/>
  <c r="A176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B52" i="1"/>
  <c r="A52" i="1"/>
  <c r="L51" i="1"/>
  <c r="J51" i="1"/>
  <c r="I51" i="1"/>
  <c r="H51" i="1"/>
  <c r="G51" i="1"/>
  <c r="F51" i="1"/>
  <c r="F62" i="1" s="1"/>
  <c r="B43" i="1"/>
  <c r="A43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L24" i="1" s="1"/>
  <c r="J13" i="1"/>
  <c r="J24" i="1" s="1"/>
  <c r="I13" i="1"/>
  <c r="H13" i="1"/>
  <c r="G13" i="1"/>
  <c r="F13" i="1"/>
  <c r="G176" i="1" l="1"/>
  <c r="L195" i="1"/>
  <c r="L157" i="1"/>
  <c r="I81" i="1"/>
  <c r="F43" i="1"/>
  <c r="J81" i="1"/>
  <c r="G43" i="1"/>
  <c r="L81" i="1"/>
  <c r="H43" i="1"/>
  <c r="I43" i="1"/>
  <c r="J43" i="1"/>
  <c r="H176" i="1"/>
  <c r="J62" i="1"/>
  <c r="G24" i="1"/>
  <c r="H195" i="1"/>
  <c r="J100" i="1"/>
  <c r="G62" i="1"/>
  <c r="H62" i="1"/>
  <c r="I62" i="1"/>
  <c r="F24" i="1"/>
  <c r="F195" i="1"/>
  <c r="H24" i="1"/>
  <c r="I24" i="1"/>
  <c r="I195" i="1"/>
  <c r="J157" i="1"/>
  <c r="L100" i="1"/>
  <c r="L62" i="1"/>
  <c r="L43" i="1"/>
  <c r="J196" i="1" l="1"/>
  <c r="G196" i="1"/>
  <c r="I196" i="1"/>
  <c r="H196" i="1"/>
  <c r="F196" i="1"/>
  <c r="L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<sst xmlns="http://schemas.openxmlformats.org/spreadsheetml/2006/main" count="239" uniqueCount="76">
  <si>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</si>
  <si>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</si>
  <si>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</si>
  <si>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</si>
  <si>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</si>
  <si>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</si>
  <si>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</si>
  <si>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</si>
  <si>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</si>
  <si>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</si>
  <si>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</si>
  <si>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</si>
  <si>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</si>
  <si>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</si>
  <si>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</si>
  <si>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</si>
  <si>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</si>
  <si>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</si>
  <si>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</si>
  <si>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</si>
  <si>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</si>
  <si>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</si>
  <si>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</si>
  <si>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</si>
  <si>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</si>
  <si>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</si>
  <si>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</si>
  <si>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</si>
  <si>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</si>
  <si>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</si>
  <si>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</si>
  <si>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</si>
  <si>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</si>
  <si>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</si>
  <si>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</si>
  <si>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</si>
  <si>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</si>
  <si>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</si>
  <si>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01.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</si>
  <si>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</si>
  <si>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</si>
  <si>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</si>
  <si>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</si>
  <si>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</si>
  <si>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</si>
  <si>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</si>
  <si>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</si>
  <si>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</si>
  <si>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</si>
  <si>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</si>
  <si>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</si>
  <si>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</si>
  <si>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Чай с сахаром</t>
  </si>
  <si>
    <t>204,08/227,08</t>
  </si>
  <si>
    <t>Фрикадельки из говядины в соусе, Макароны отварные с маслом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</si>
  <si>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</si>
  <si>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</si>
  <si>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</si>
  <si>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</si>
  <si>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</si>
  <si>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</si>
  <si>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</si>
  <si>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</si>
  <si>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</si>
  <si>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</si>
  <si>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</si>
  <si>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545,02/241,08</t>
  </si>
  <si>
    <t>сушки</t>
  </si>
  <si>
    <t>Согласовано</t>
  </si>
  <si>
    <t>МОАУ "Основная общеобразовательная школа №14"</t>
  </si>
  <si>
    <t>Директор ООШ</t>
  </si>
  <si>
    <t>Рутчина О.Г.</t>
  </si>
  <si>
    <t>Запеканка из творога с морковью</t>
  </si>
  <si>
    <t xml:space="preserve">Пченье "Мария" </t>
  </si>
  <si>
    <t>Чай фруктовый</t>
  </si>
  <si>
    <t>Котлета рыбная с соусом сливочно-томатным,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</si>
</sst>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70" zoomScaleNormal="7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X185" sqref="X1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7" x14ac:dyDescent="0.3">
      <c r="A1" s="1" t="s">
        <v>7</v>
      </c>
      <c r="C1" s="60" t="s">
        <v>69</v>
      </c>
      <c r="D1" s="61"/>
      <c r="E1" s="61"/>
      <c r="F1" s="53" t="s">
        <v>68</v>
      </c>
      <c r="G1" s="2" t="s">
        <v>16</v>
      </c>
      <c r="H1" s="62" t="s">
        <v>70</v>
      </c>
      <c r="I1" s="62"/>
      <c r="J1" s="62"/>
      <c r="K1" s="62"/>
    </row>
    <row r="2" spans="1:12" ht="17.399999999999999" x14ac:dyDescent="0.25">
      <c r="A2" s="34" t="s">
        <v>6</v>
      </c>
      <c r="C2" s="2"/>
      <c r="G2" s="2" t="s">
        <v>17</v>
      </c>
      <c r="H2" s="62" t="s">
        <v>71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 t="s">
        <v>38</v>
      </c>
      <c r="I3" s="47">
        <v>10</v>
      </c>
      <c r="J3" s="48">
        <v>2023</v>
      </c>
      <c r="K3" s="1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6.4" x14ac:dyDescent="0.3">
      <c r="A6" s="19">
        <v>1</v>
      </c>
      <c r="B6" s="20">
        <v>1</v>
      </c>
      <c r="C6" s="21" t="s">
        <v>19</v>
      </c>
      <c r="D6" s="5" t="s">
        <v>20</v>
      </c>
      <c r="E6" s="38" t="s">
        <v>39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40</v>
      </c>
      <c r="L6" s="39">
        <v>26.68</v>
      </c>
    </row>
    <row r="7" spans="1:12" ht="14.4" x14ac:dyDescent="0.3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2"/>
      <c r="B8" s="14"/>
      <c r="C8" s="11"/>
      <c r="D8" s="7" t="s">
        <v>21</v>
      </c>
      <c r="E8" s="41" t="s">
        <v>41</v>
      </c>
      <c r="F8" s="42">
        <v>200</v>
      </c>
      <c r="G8" s="42">
        <v>2</v>
      </c>
      <c r="H8" s="42">
        <v>2.5</v>
      </c>
      <c r="I8" s="42">
        <v>14.5</v>
      </c>
      <c r="J8" s="42">
        <v>88.62</v>
      </c>
      <c r="K8" s="43">
        <v>501.13</v>
      </c>
      <c r="L8" s="54">
        <v>14.3</v>
      </c>
    </row>
    <row r="9" spans="1:12" ht="14.4" x14ac:dyDescent="0.3">
      <c r="A9" s="22"/>
      <c r="B9" s="14"/>
      <c r="C9" s="11"/>
      <c r="D9" s="7" t="s">
        <v>22</v>
      </c>
      <c r="E9" s="41" t="s">
        <v>42</v>
      </c>
      <c r="F9" s="42">
        <v>44</v>
      </c>
      <c r="G9" s="42">
        <v>3.34</v>
      </c>
      <c r="H9" s="42">
        <v>0.53</v>
      </c>
      <c r="I9" s="42">
        <v>20.99</v>
      </c>
      <c r="J9" s="42">
        <v>102.09</v>
      </c>
      <c r="K9" s="43">
        <v>108.13</v>
      </c>
      <c r="L9" s="42">
        <v>3.58</v>
      </c>
    </row>
    <row r="10" spans="1:12" ht="14.4" x14ac:dyDescent="0.3">
      <c r="A10" s="22"/>
      <c r="B10" s="14"/>
      <c r="C10" s="11"/>
      <c r="D10" s="7" t="s">
        <v>23</v>
      </c>
      <c r="E10" s="41" t="s">
        <v>43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42">
        <v>21.24</v>
      </c>
    </row>
    <row r="11" spans="1:12" ht="14.4" x14ac:dyDescent="0.3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8"/>
      <c r="D13" s="17" t="s">
        <v>32</v>
      </c>
      <c r="E13" s="9"/>
      <c r="F13" s="18">
        <f>SUM(F6:F12)</f>
        <v>709</v>
      </c>
      <c r="G13" s="18">
        <f t="shared" ref="G13:J13" si="0">SUM(G6:G12)</f>
        <v>15.450000000000001</v>
      </c>
      <c r="H13" s="18">
        <f t="shared" si="0"/>
        <v>14.93</v>
      </c>
      <c r="I13" s="18">
        <f t="shared" si="0"/>
        <v>86.69</v>
      </c>
      <c r="J13" s="18">
        <f t="shared" si="0"/>
        <v>542.92000000000007</v>
      </c>
      <c r="K13" s="24"/>
      <c r="L13" s="55">
        <f t="shared" ref="L13" si="1">SUM(L6:L12)</f>
        <v>65.8</v>
      </c>
    </row>
    <row r="14" spans="1:12" ht="14.4" x14ac:dyDescent="0.3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51"/>
      <c r="L14" s="42"/>
    </row>
    <row r="15" spans="1:12" ht="14.4" x14ac:dyDescent="0.3">
      <c r="A15" s="22"/>
      <c r="B15" s="14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1"/>
      <c r="D18" s="7" t="s">
        <v>29</v>
      </c>
      <c r="E18" s="41"/>
      <c r="F18" s="42"/>
      <c r="G18" s="42"/>
      <c r="H18" s="42"/>
      <c r="I18" s="42"/>
      <c r="J18" s="43"/>
      <c r="K18" s="43"/>
      <c r="L18" s="42"/>
    </row>
    <row r="19" spans="1:12" ht="14.4" x14ac:dyDescent="0.3">
      <c r="A19" s="22"/>
      <c r="B19" s="14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8"/>
      <c r="D23" s="17" t="s">
        <v>32</v>
      </c>
      <c r="E23" s="9"/>
      <c r="F23" s="18"/>
      <c r="G23" s="18"/>
      <c r="H23" s="18"/>
      <c r="I23" s="18"/>
      <c r="J23" s="18"/>
      <c r="K23" s="24"/>
      <c r="L23" s="55"/>
    </row>
    <row r="24" spans="1:12" ht="14.4" x14ac:dyDescent="0.25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709</v>
      </c>
      <c r="G24" s="31">
        <f t="shared" ref="G24:J24" si="2">G13+G23</f>
        <v>15.450000000000001</v>
      </c>
      <c r="H24" s="31">
        <f t="shared" si="2"/>
        <v>14.93</v>
      </c>
      <c r="I24" s="31">
        <f t="shared" si="2"/>
        <v>86.69</v>
      </c>
      <c r="J24" s="31">
        <f t="shared" si="2"/>
        <v>542.92000000000007</v>
      </c>
      <c r="K24" s="31"/>
      <c r="L24" s="56">
        <f t="shared" ref="L24" si="3">L13+L23</f>
        <v>65.8</v>
      </c>
    </row>
    <row r="25" spans="1:12" ht="26.4" x14ac:dyDescent="0.3">
      <c r="A25" s="13">
        <v>1</v>
      </c>
      <c r="B25" s="14">
        <v>2</v>
      </c>
      <c r="C25" s="21" t="s">
        <v>19</v>
      </c>
      <c r="D25" s="5" t="s">
        <v>20</v>
      </c>
      <c r="E25" s="38" t="s">
        <v>48</v>
      </c>
      <c r="F25" s="39">
        <v>245</v>
      </c>
      <c r="G25" s="39">
        <v>13.63</v>
      </c>
      <c r="H25" s="39">
        <v>18.84</v>
      </c>
      <c r="I25" s="39">
        <v>38.53</v>
      </c>
      <c r="J25" s="39">
        <v>377.92</v>
      </c>
      <c r="K25" s="40" t="s">
        <v>49</v>
      </c>
      <c r="L25" s="39">
        <v>58.77</v>
      </c>
    </row>
    <row r="26" spans="1:12" ht="14.4" x14ac:dyDescent="0.3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3"/>
      <c r="B27" s="14"/>
      <c r="C27" s="11"/>
      <c r="D27" s="7" t="s">
        <v>21</v>
      </c>
      <c r="E27" s="41" t="s">
        <v>44</v>
      </c>
      <c r="F27" s="42">
        <v>210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42">
        <v>2.54</v>
      </c>
    </row>
    <row r="28" spans="1:12" ht="14.4" x14ac:dyDescent="0.3">
      <c r="A28" s="13"/>
      <c r="B28" s="14"/>
      <c r="C28" s="11"/>
      <c r="D28" s="7" t="s">
        <v>22</v>
      </c>
      <c r="E28" s="41" t="s">
        <v>47</v>
      </c>
      <c r="F28" s="42">
        <v>30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42">
        <v>2.42</v>
      </c>
    </row>
    <row r="29" spans="1:12" ht="14.4" x14ac:dyDescent="0.3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3"/>
      <c r="B30" s="14"/>
      <c r="C30" s="11"/>
      <c r="D30" s="6" t="s">
        <v>50</v>
      </c>
      <c r="E30" s="41" t="s">
        <v>67</v>
      </c>
      <c r="F30" s="42">
        <v>15</v>
      </c>
      <c r="G30" s="42">
        <v>1.32</v>
      </c>
      <c r="H30" s="42">
        <v>0.24</v>
      </c>
      <c r="I30" s="42">
        <v>8.4</v>
      </c>
      <c r="J30" s="42">
        <v>41.04</v>
      </c>
      <c r="K30" s="43">
        <v>590.03</v>
      </c>
      <c r="L30" s="42">
        <v>2.0699999999999998</v>
      </c>
    </row>
    <row r="31" spans="1:12" ht="14.4" x14ac:dyDescent="0.3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4">SUM(G25:G31)</f>
        <v>19</v>
      </c>
      <c r="H32" s="18">
        <f t="shared" ref="H32" si="5">SUM(H25:H31)</f>
        <v>19.72</v>
      </c>
      <c r="I32" s="18">
        <f t="shared" ref="I32" si="6">SUM(I25:I31)</f>
        <v>79.77000000000001</v>
      </c>
      <c r="J32" s="18">
        <f t="shared" ref="J32:L32" si="7">SUM(J25:J31)</f>
        <v>572.28</v>
      </c>
      <c r="K32" s="24"/>
      <c r="L32" s="55">
        <f t="shared" si="7"/>
        <v>65.8</v>
      </c>
    </row>
    <row r="33" spans="1:12" ht="14.4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51"/>
      <c r="L33" s="42"/>
    </row>
    <row r="34" spans="1:12" ht="14.4" x14ac:dyDescent="0.3">
      <c r="A34" s="13"/>
      <c r="B34" s="14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8"/>
      <c r="D42" s="17" t="s">
        <v>32</v>
      </c>
      <c r="E42" s="9"/>
      <c r="F42" s="18"/>
      <c r="G42" s="18"/>
      <c r="H42" s="18"/>
      <c r="I42" s="18"/>
      <c r="J42" s="18"/>
      <c r="K42" s="24"/>
      <c r="L42" s="55"/>
    </row>
    <row r="43" spans="1:12" ht="15.75" customHeight="1" x14ac:dyDescent="0.25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500</v>
      </c>
      <c r="G43" s="31">
        <f t="shared" ref="G43" si="8">G32+G42</f>
        <v>19</v>
      </c>
      <c r="H43" s="31">
        <f t="shared" ref="H43" si="9">H32+H42</f>
        <v>19.72</v>
      </c>
      <c r="I43" s="31">
        <f t="shared" ref="I43" si="10">I32+I42</f>
        <v>79.77000000000001</v>
      </c>
      <c r="J43" s="31">
        <f t="shared" ref="J43:L43" si="11">J32+J42</f>
        <v>572.28</v>
      </c>
      <c r="K43" s="31"/>
      <c r="L43" s="56">
        <f t="shared" si="11"/>
        <v>65.8</v>
      </c>
    </row>
    <row r="44" spans="1:12" ht="14.4" x14ac:dyDescent="0.3">
      <c r="A44" s="19">
        <v>1</v>
      </c>
      <c r="B44" s="20">
        <v>3</v>
      </c>
      <c r="C44" s="21" t="s">
        <v>19</v>
      </c>
      <c r="D44" s="5" t="s">
        <v>20</v>
      </c>
      <c r="E44" s="38" t="s">
        <v>45</v>
      </c>
      <c r="F44" s="39">
        <v>220</v>
      </c>
      <c r="G44" s="39">
        <v>14.75</v>
      </c>
      <c r="H44" s="39">
        <v>17.899999999999999</v>
      </c>
      <c r="I44" s="39">
        <v>18.7</v>
      </c>
      <c r="J44" s="39">
        <v>294.42</v>
      </c>
      <c r="K44" s="49">
        <v>11156.03</v>
      </c>
      <c r="L44" s="39">
        <v>51.94</v>
      </c>
    </row>
    <row r="45" spans="1:12" ht="14.4" x14ac:dyDescent="0.3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2"/>
      <c r="B46" s="14"/>
      <c r="C46" s="11"/>
      <c r="D46" s="7" t="s">
        <v>21</v>
      </c>
      <c r="E46" s="41" t="s">
        <v>46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42">
        <v>4.25</v>
      </c>
    </row>
    <row r="47" spans="1:12" ht="14.4" x14ac:dyDescent="0.3">
      <c r="A47" s="22"/>
      <c r="B47" s="14"/>
      <c r="C47" s="11"/>
      <c r="D47" s="7" t="s">
        <v>22</v>
      </c>
      <c r="E47" s="41" t="s">
        <v>47</v>
      </c>
      <c r="F47" s="42">
        <v>41</v>
      </c>
      <c r="G47" s="42">
        <v>3.12</v>
      </c>
      <c r="H47" s="42">
        <v>0.49</v>
      </c>
      <c r="I47" s="42">
        <v>19.559999999999999</v>
      </c>
      <c r="J47" s="42">
        <v>95.13</v>
      </c>
      <c r="K47" s="43">
        <v>108.13</v>
      </c>
      <c r="L47" s="42">
        <v>3.31</v>
      </c>
    </row>
    <row r="48" spans="1:12" ht="14.4" x14ac:dyDescent="0.3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2"/>
      <c r="B49" s="14"/>
      <c r="C49" s="11"/>
      <c r="D49" s="6" t="s">
        <v>50</v>
      </c>
      <c r="E49" s="41" t="s">
        <v>51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>
        <v>589.22</v>
      </c>
      <c r="L49" s="42">
        <v>6.3</v>
      </c>
    </row>
    <row r="50" spans="1:12" ht="14.4" x14ac:dyDescent="0.3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6"/>
      <c r="C51" s="8"/>
      <c r="D51" s="17" t="s">
        <v>32</v>
      </c>
      <c r="E51" s="9"/>
      <c r="F51" s="18">
        <f>SUM(F44:F50)</f>
        <v>516</v>
      </c>
      <c r="G51" s="18">
        <f t="shared" ref="G51" si="12">SUM(G44:G50)</f>
        <v>20.420000000000002</v>
      </c>
      <c r="H51" s="18">
        <f t="shared" ref="H51" si="13">SUM(H44:H50)</f>
        <v>19.899999999999999</v>
      </c>
      <c r="I51" s="18">
        <f t="shared" ref="I51" si="14">SUM(I44:I50)</f>
        <v>86.46</v>
      </c>
      <c r="J51" s="18">
        <f t="shared" ref="J51:L51" si="15">SUM(J44:J50)</f>
        <v>605.94000000000005</v>
      </c>
      <c r="K51" s="24"/>
      <c r="L51" s="55">
        <f t="shared" si="15"/>
        <v>65.8</v>
      </c>
    </row>
    <row r="52" spans="1:12" ht="14.4" x14ac:dyDescent="0.3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2"/>
      <c r="B53" s="14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1"/>
      <c r="D54" s="7" t="s">
        <v>27</v>
      </c>
      <c r="E54" s="41"/>
      <c r="F54" s="42"/>
      <c r="G54" s="42"/>
      <c r="H54" s="42"/>
      <c r="I54" s="42"/>
      <c r="J54" s="42"/>
      <c r="K54" s="51"/>
      <c r="L54" s="42"/>
    </row>
    <row r="55" spans="1:12" ht="14.4" x14ac:dyDescent="0.3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8"/>
      <c r="D61" s="17" t="s">
        <v>32</v>
      </c>
      <c r="E61" s="9"/>
      <c r="F61" s="18"/>
      <c r="G61" s="18"/>
      <c r="H61" s="18"/>
      <c r="I61" s="18"/>
      <c r="J61" s="18"/>
      <c r="K61" s="24"/>
      <c r="L61" s="18"/>
    </row>
    <row r="62" spans="1:12" ht="15.75" customHeight="1" x14ac:dyDescent="0.25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516</v>
      </c>
      <c r="G62" s="31">
        <f t="shared" ref="G62" si="16">G51+G61</f>
        <v>20.420000000000002</v>
      </c>
      <c r="H62" s="31">
        <f t="shared" ref="H62" si="17">H51+H61</f>
        <v>19.899999999999999</v>
      </c>
      <c r="I62" s="31">
        <f t="shared" ref="I62" si="18">I51+I61</f>
        <v>86.46</v>
      </c>
      <c r="J62" s="31">
        <f t="shared" ref="J62:L62" si="19">J51+J61</f>
        <v>605.94000000000005</v>
      </c>
      <c r="K62" s="31"/>
      <c r="L62" s="31">
        <f t="shared" si="19"/>
        <v>65.8</v>
      </c>
    </row>
    <row r="63" spans="1:12" ht="14.4" x14ac:dyDescent="0.3">
      <c r="A63" s="19">
        <v>1</v>
      </c>
      <c r="B63" s="20">
        <v>4</v>
      </c>
      <c r="C63" s="21" t="s">
        <v>19</v>
      </c>
      <c r="D63" s="5" t="s">
        <v>20</v>
      </c>
      <c r="E63" s="38" t="s">
        <v>72</v>
      </c>
      <c r="F63" s="39">
        <v>150</v>
      </c>
      <c r="G63" s="39">
        <v>17.899999999999999</v>
      </c>
      <c r="H63" s="39">
        <v>14.5</v>
      </c>
      <c r="I63" s="39">
        <v>37.520000000000003</v>
      </c>
      <c r="J63" s="39">
        <v>351.65</v>
      </c>
      <c r="K63" s="40">
        <v>238.23</v>
      </c>
      <c r="L63" s="39">
        <v>43.37</v>
      </c>
    </row>
    <row r="64" spans="1:12" ht="14.4" x14ac:dyDescent="0.3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2"/>
      <c r="B65" s="14"/>
      <c r="C65" s="11"/>
      <c r="D65" s="7" t="s">
        <v>21</v>
      </c>
      <c r="E65" s="41" t="s">
        <v>52</v>
      </c>
      <c r="F65" s="42">
        <v>180</v>
      </c>
      <c r="G65" s="42">
        <v>0</v>
      </c>
      <c r="H65" s="42">
        <v>0</v>
      </c>
      <c r="I65" s="42">
        <v>13.5</v>
      </c>
      <c r="J65" s="42">
        <v>54</v>
      </c>
      <c r="K65" s="43">
        <v>300.08</v>
      </c>
      <c r="L65" s="42">
        <v>2.34</v>
      </c>
    </row>
    <row r="66" spans="1:12" ht="14.4" x14ac:dyDescent="0.3">
      <c r="A66" s="22"/>
      <c r="B66" s="14"/>
      <c r="C66" s="11"/>
      <c r="D66" s="7" t="s">
        <v>22</v>
      </c>
      <c r="E66" s="41" t="s">
        <v>47</v>
      </c>
      <c r="F66" s="42">
        <v>21</v>
      </c>
      <c r="G66" s="42">
        <v>1.6</v>
      </c>
      <c r="H66" s="42">
        <v>0.25</v>
      </c>
      <c r="I66" s="42">
        <v>10.02</v>
      </c>
      <c r="J66" s="42">
        <v>48.73</v>
      </c>
      <c r="K66" s="43">
        <v>108.13</v>
      </c>
      <c r="L66" s="42">
        <v>1.72</v>
      </c>
    </row>
    <row r="67" spans="1:12" ht="14.4" x14ac:dyDescent="0.3">
      <c r="A67" s="22"/>
      <c r="B67" s="14"/>
      <c r="C67" s="11"/>
      <c r="D67" s="7" t="s">
        <v>23</v>
      </c>
      <c r="E67" s="41" t="s">
        <v>43</v>
      </c>
      <c r="F67" s="42">
        <v>173</v>
      </c>
      <c r="G67" s="42">
        <v>0.72</v>
      </c>
      <c r="H67" s="42">
        <v>0</v>
      </c>
      <c r="I67" s="42">
        <v>20.34</v>
      </c>
      <c r="J67" s="42">
        <v>84.24</v>
      </c>
      <c r="K67" s="43">
        <v>112.16</v>
      </c>
      <c r="L67" s="42">
        <v>18.37</v>
      </c>
    </row>
    <row r="68" spans="1:12" ht="14.4" x14ac:dyDescent="0.3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6"/>
      <c r="C70" s="8"/>
      <c r="D70" s="17" t="s">
        <v>32</v>
      </c>
      <c r="E70" s="9"/>
      <c r="F70" s="18">
        <f>SUM(F63:F69)</f>
        <v>524</v>
      </c>
      <c r="G70" s="18">
        <f t="shared" ref="G70" si="20">SUM(G63:G69)</f>
        <v>20.22</v>
      </c>
      <c r="H70" s="18">
        <f t="shared" ref="H70" si="21">SUM(H63:H69)</f>
        <v>14.75</v>
      </c>
      <c r="I70" s="18">
        <f t="shared" ref="I70" si="22">SUM(I63:I69)</f>
        <v>81.38000000000001</v>
      </c>
      <c r="J70" s="18">
        <f t="shared" ref="J70:L70" si="23">SUM(J63:J69)</f>
        <v>538.62</v>
      </c>
      <c r="K70" s="24"/>
      <c r="L70" s="55">
        <f t="shared" si="23"/>
        <v>65.8</v>
      </c>
    </row>
    <row r="71" spans="1:12" ht="14.4" x14ac:dyDescent="0.3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2"/>
      <c r="B72" s="14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2"/>
      <c r="B73" s="14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2"/>
      <c r="B74" s="14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2"/>
      <c r="B75" s="14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2"/>
      <c r="B76" s="14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2"/>
      <c r="B77" s="14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6"/>
      <c r="C80" s="8"/>
      <c r="D80" s="17" t="s">
        <v>32</v>
      </c>
      <c r="E80" s="9"/>
      <c r="F80" s="18"/>
      <c r="G80" s="18"/>
      <c r="H80" s="18"/>
      <c r="I80" s="18"/>
      <c r="J80" s="18"/>
      <c r="K80" s="24"/>
      <c r="L80" s="18"/>
    </row>
    <row r="81" spans="1:12" ht="15.75" customHeight="1" x14ac:dyDescent="0.25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524</v>
      </c>
      <c r="G81" s="31">
        <f t="shared" ref="G81" si="24">G70+G80</f>
        <v>20.22</v>
      </c>
      <c r="H81" s="31">
        <f t="shared" ref="H81" si="25">H70+H80</f>
        <v>14.75</v>
      </c>
      <c r="I81" s="31">
        <f t="shared" ref="I81" si="26">I70+I80</f>
        <v>81.38000000000001</v>
      </c>
      <c r="J81" s="31">
        <f t="shared" ref="J81:L81" si="27">J70+J80</f>
        <v>538.62</v>
      </c>
      <c r="K81" s="31"/>
      <c r="L81" s="31">
        <f t="shared" si="27"/>
        <v>65.8</v>
      </c>
    </row>
    <row r="82" spans="1:12" ht="26.4" x14ac:dyDescent="0.3">
      <c r="A82" s="19">
        <v>1</v>
      </c>
      <c r="B82" s="20">
        <v>5</v>
      </c>
      <c r="C82" s="21" t="s">
        <v>19</v>
      </c>
      <c r="D82" s="5" t="s">
        <v>20</v>
      </c>
      <c r="E82" s="38" t="s">
        <v>54</v>
      </c>
      <c r="F82" s="39">
        <v>300</v>
      </c>
      <c r="G82" s="39">
        <v>14.15</v>
      </c>
      <c r="H82" s="39">
        <v>15.86</v>
      </c>
      <c r="I82" s="39">
        <v>41.95</v>
      </c>
      <c r="J82" s="39">
        <v>367.02</v>
      </c>
      <c r="K82" s="40" t="s">
        <v>53</v>
      </c>
      <c r="L82" s="39">
        <v>50.56</v>
      </c>
    </row>
    <row r="83" spans="1:12" ht="14.4" x14ac:dyDescent="0.3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2"/>
      <c r="B84" s="14"/>
      <c r="C84" s="11"/>
      <c r="D84" s="7" t="s">
        <v>21</v>
      </c>
      <c r="E84" s="41" t="s">
        <v>55</v>
      </c>
      <c r="F84" s="42">
        <v>200</v>
      </c>
      <c r="G84" s="42">
        <v>0.09</v>
      </c>
      <c r="H84" s="42">
        <v>0</v>
      </c>
      <c r="I84" s="42">
        <v>5.01</v>
      </c>
      <c r="J84" s="42">
        <v>20.399999999999999</v>
      </c>
      <c r="K84" s="43">
        <v>300.13</v>
      </c>
      <c r="L84" s="54">
        <v>8.1999999999999993</v>
      </c>
    </row>
    <row r="85" spans="1:12" ht="14.4" x14ac:dyDescent="0.3">
      <c r="A85" s="22"/>
      <c r="B85" s="14"/>
      <c r="C85" s="11"/>
      <c r="D85" s="7" t="s">
        <v>22</v>
      </c>
      <c r="E85" s="41" t="s">
        <v>47</v>
      </c>
      <c r="F85" s="42">
        <v>44</v>
      </c>
      <c r="G85" s="42">
        <v>3.72</v>
      </c>
      <c r="H85" s="42">
        <v>0.59</v>
      </c>
      <c r="I85" s="42">
        <v>23.37</v>
      </c>
      <c r="J85" s="42">
        <v>113.67</v>
      </c>
      <c r="K85" s="43">
        <v>108.13</v>
      </c>
      <c r="L85" s="42">
        <v>3.57</v>
      </c>
    </row>
    <row r="86" spans="1:12" ht="14.4" x14ac:dyDescent="0.3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1"/>
      <c r="D87" s="6" t="s">
        <v>50</v>
      </c>
      <c r="E87" s="41" t="s">
        <v>73</v>
      </c>
      <c r="F87" s="42">
        <v>20</v>
      </c>
      <c r="G87" s="42">
        <v>1.7</v>
      </c>
      <c r="H87" s="42">
        <v>1</v>
      </c>
      <c r="I87" s="42">
        <v>14.8</v>
      </c>
      <c r="J87" s="42">
        <v>75</v>
      </c>
      <c r="K87" s="43">
        <v>590.23</v>
      </c>
      <c r="L87" s="42">
        <v>3.47</v>
      </c>
    </row>
    <row r="88" spans="1:12" ht="14.4" x14ac:dyDescent="0.3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6"/>
      <c r="C89" s="8"/>
      <c r="D89" s="17" t="s">
        <v>32</v>
      </c>
      <c r="E89" s="9"/>
      <c r="F89" s="18">
        <f>SUM(F82:F88)</f>
        <v>564</v>
      </c>
      <c r="G89" s="18">
        <f t="shared" ref="G89" si="28">SUM(G82:G88)</f>
        <v>19.66</v>
      </c>
      <c r="H89" s="18">
        <f t="shared" ref="H89" si="29">SUM(H82:H88)</f>
        <v>17.45</v>
      </c>
      <c r="I89" s="18">
        <f t="shared" ref="I89" si="30">SUM(I82:I88)</f>
        <v>85.13</v>
      </c>
      <c r="J89" s="18">
        <f t="shared" ref="J89:L89" si="31">SUM(J82:J88)</f>
        <v>576.08999999999992</v>
      </c>
      <c r="K89" s="24"/>
      <c r="L89" s="18">
        <f t="shared" si="31"/>
        <v>65.800000000000011</v>
      </c>
    </row>
    <row r="90" spans="1:12" ht="14.4" x14ac:dyDescent="0.3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52"/>
      <c r="L90" s="42"/>
    </row>
    <row r="91" spans="1:12" ht="14.4" x14ac:dyDescent="0.3">
      <c r="A91" s="22"/>
      <c r="B91" s="14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2"/>
      <c r="B92" s="14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2"/>
      <c r="B94" s="14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2"/>
      <c r="B95" s="14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2"/>
      <c r="B96" s="14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6"/>
      <c r="C99" s="8"/>
      <c r="D99" s="17" t="s">
        <v>32</v>
      </c>
      <c r="E99" s="9"/>
      <c r="F99" s="18"/>
      <c r="G99" s="18"/>
      <c r="H99" s="18"/>
      <c r="I99" s="18"/>
      <c r="J99" s="18"/>
      <c r="K99" s="24"/>
      <c r="L99" s="18"/>
    </row>
    <row r="100" spans="1:12" ht="15.75" customHeight="1" x14ac:dyDescent="0.25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564</v>
      </c>
      <c r="G100" s="31">
        <f t="shared" ref="G100" si="32">G89+G99</f>
        <v>19.66</v>
      </c>
      <c r="H100" s="31">
        <f t="shared" ref="H100" si="33">H89+H99</f>
        <v>17.45</v>
      </c>
      <c r="I100" s="31">
        <f t="shared" ref="I100" si="34">I89+I99</f>
        <v>85.13</v>
      </c>
      <c r="J100" s="31">
        <f t="shared" ref="J100:L100" si="35">J89+J99</f>
        <v>576.08999999999992</v>
      </c>
      <c r="K100" s="31"/>
      <c r="L100" s="31">
        <f t="shared" si="35"/>
        <v>65.800000000000011</v>
      </c>
    </row>
    <row r="101" spans="1:12" ht="26.4" x14ac:dyDescent="0.3">
      <c r="A101" s="19">
        <v>2</v>
      </c>
      <c r="B101" s="20">
        <v>1</v>
      </c>
      <c r="C101" s="21" t="s">
        <v>19</v>
      </c>
      <c r="D101" s="5" t="s">
        <v>20</v>
      </c>
      <c r="E101" s="38" t="s">
        <v>56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57</v>
      </c>
      <c r="L101" s="39">
        <v>33.65</v>
      </c>
    </row>
    <row r="102" spans="1:12" ht="14.4" x14ac:dyDescent="0.3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2"/>
      <c r="B103" s="14"/>
      <c r="C103" s="11"/>
      <c r="D103" s="7" t="s">
        <v>21</v>
      </c>
      <c r="E103" s="41" t="s">
        <v>58</v>
      </c>
      <c r="F103" s="42">
        <v>180</v>
      </c>
      <c r="G103" s="42">
        <v>0.27</v>
      </c>
      <c r="H103" s="42">
        <v>1.53</v>
      </c>
      <c r="I103" s="42">
        <v>12.19</v>
      </c>
      <c r="J103" s="42">
        <v>63.61</v>
      </c>
      <c r="K103" s="43">
        <v>396.01</v>
      </c>
      <c r="L103" s="42">
        <v>8.7799999999999994</v>
      </c>
    </row>
    <row r="104" spans="1:12" ht="14.4" x14ac:dyDescent="0.3">
      <c r="A104" s="22"/>
      <c r="B104" s="14"/>
      <c r="C104" s="11"/>
      <c r="D104" s="7" t="s">
        <v>22</v>
      </c>
      <c r="E104" s="41" t="s">
        <v>47</v>
      </c>
      <c r="F104" s="42">
        <v>26</v>
      </c>
      <c r="G104" s="42">
        <v>1.96</v>
      </c>
      <c r="H104" s="42">
        <v>0.31</v>
      </c>
      <c r="I104" s="42">
        <v>12.4</v>
      </c>
      <c r="J104" s="42">
        <v>60.31</v>
      </c>
      <c r="K104" s="43">
        <v>108.13</v>
      </c>
      <c r="L104" s="42">
        <v>2.13</v>
      </c>
    </row>
    <row r="105" spans="1:12" ht="14.4" x14ac:dyDescent="0.3">
      <c r="A105" s="22"/>
      <c r="B105" s="14"/>
      <c r="C105" s="11"/>
      <c r="D105" s="7" t="s">
        <v>23</v>
      </c>
      <c r="E105" s="41" t="s">
        <v>43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42">
        <v>21.24</v>
      </c>
    </row>
    <row r="106" spans="1:12" ht="14.4" x14ac:dyDescent="0.3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6"/>
      <c r="C108" s="8"/>
      <c r="D108" s="17" t="s">
        <v>32</v>
      </c>
      <c r="E108" s="9"/>
      <c r="F108" s="18">
        <f>SUM(F101:F107)</f>
        <v>641</v>
      </c>
      <c r="G108" s="18">
        <f t="shared" ref="G108:J108" si="36">SUM(G101:G107)</f>
        <v>16.27</v>
      </c>
      <c r="H108" s="18">
        <f t="shared" si="36"/>
        <v>17.169999999999998</v>
      </c>
      <c r="I108" s="18">
        <f t="shared" si="36"/>
        <v>85</v>
      </c>
      <c r="J108" s="18">
        <f t="shared" si="36"/>
        <v>559.87</v>
      </c>
      <c r="K108" s="24"/>
      <c r="L108" s="18">
        <f t="shared" ref="L108" si="37">SUM(L101:L107)</f>
        <v>65.8</v>
      </c>
    </row>
    <row r="109" spans="1:12" ht="14.4" x14ac:dyDescent="0.3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51"/>
      <c r="L109" s="42"/>
    </row>
    <row r="110" spans="1:12" ht="14.4" x14ac:dyDescent="0.3">
      <c r="A110" s="22"/>
      <c r="B110" s="14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54"/>
    </row>
    <row r="111" spans="1:12" ht="14.4" x14ac:dyDescent="0.3">
      <c r="A111" s="22"/>
      <c r="B111" s="14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2"/>
      <c r="B113" s="14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2"/>
      <c r="B114" s="14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6"/>
      <c r="C118" s="8"/>
      <c r="D118" s="17" t="s">
        <v>32</v>
      </c>
      <c r="E118" s="9"/>
      <c r="F118" s="18"/>
      <c r="G118" s="18"/>
      <c r="H118" s="18"/>
      <c r="I118" s="18"/>
      <c r="J118" s="18"/>
      <c r="K118" s="24"/>
      <c r="L118" s="18"/>
    </row>
    <row r="119" spans="1:12" ht="14.4" x14ac:dyDescent="0.25">
      <c r="A119" s="28">
        <f>A101</f>
        <v>2</v>
      </c>
      <c r="B119" s="29">
        <f>B101</f>
        <v>1</v>
      </c>
      <c r="C119" s="57" t="s">
        <v>4</v>
      </c>
      <c r="D119" s="58"/>
      <c r="E119" s="30"/>
      <c r="F119" s="31">
        <f>F108+F118</f>
        <v>641</v>
      </c>
      <c r="G119" s="31">
        <f t="shared" ref="G119" si="38">G108+G118</f>
        <v>16.27</v>
      </c>
      <c r="H119" s="31">
        <f t="shared" ref="H119" si="39">H108+H118</f>
        <v>17.169999999999998</v>
      </c>
      <c r="I119" s="31">
        <f t="shared" ref="I119" si="40">I108+I118</f>
        <v>85</v>
      </c>
      <c r="J119" s="31">
        <f t="shared" ref="J119:L119" si="41">J108+J118</f>
        <v>559.87</v>
      </c>
      <c r="K119" s="31"/>
      <c r="L119" s="31">
        <f t="shared" si="41"/>
        <v>65.8</v>
      </c>
    </row>
    <row r="120" spans="1:12" ht="26.4" x14ac:dyDescent="0.3">
      <c r="A120" s="13">
        <v>2</v>
      </c>
      <c r="B120" s="14">
        <v>2</v>
      </c>
      <c r="C120" s="21" t="s">
        <v>19</v>
      </c>
      <c r="D120" s="5" t="s">
        <v>20</v>
      </c>
      <c r="E120" s="38" t="s">
        <v>59</v>
      </c>
      <c r="F120" s="39">
        <v>270</v>
      </c>
      <c r="G120" s="39">
        <v>12.05</v>
      </c>
      <c r="H120" s="39">
        <v>17.690000000000001</v>
      </c>
      <c r="I120" s="39">
        <v>16.22</v>
      </c>
      <c r="J120" s="39">
        <v>272.33</v>
      </c>
      <c r="K120" s="40" t="s">
        <v>60</v>
      </c>
      <c r="L120" s="39">
        <v>51.36</v>
      </c>
    </row>
    <row r="121" spans="1:12" ht="14.4" x14ac:dyDescent="0.3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3"/>
      <c r="B122" s="14"/>
      <c r="C122" s="11"/>
      <c r="D122" s="7" t="s">
        <v>21</v>
      </c>
      <c r="E122" s="41" t="s">
        <v>46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>
        <v>294.10000000000002</v>
      </c>
      <c r="L122" s="42">
        <v>3.64</v>
      </c>
    </row>
    <row r="123" spans="1:12" ht="14.4" x14ac:dyDescent="0.3">
      <c r="A123" s="13"/>
      <c r="B123" s="14"/>
      <c r="C123" s="11"/>
      <c r="D123" s="7" t="s">
        <v>22</v>
      </c>
      <c r="E123" s="41" t="s">
        <v>47</v>
      </c>
      <c r="F123" s="42">
        <v>56</v>
      </c>
      <c r="G123" s="42">
        <v>4.33</v>
      </c>
      <c r="H123" s="42">
        <v>0.68</v>
      </c>
      <c r="I123" s="42">
        <v>22.2</v>
      </c>
      <c r="J123" s="42">
        <v>112.2</v>
      </c>
      <c r="K123" s="43">
        <v>108.13</v>
      </c>
      <c r="L123" s="54">
        <v>4.5</v>
      </c>
    </row>
    <row r="124" spans="1:12" ht="14.4" x14ac:dyDescent="0.3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3"/>
      <c r="B125" s="14"/>
      <c r="C125" s="11"/>
      <c r="D125" s="6" t="s">
        <v>50</v>
      </c>
      <c r="E125" s="41" t="s">
        <v>51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>
        <v>589.22</v>
      </c>
      <c r="L125" s="54">
        <v>6.3</v>
      </c>
    </row>
    <row r="126" spans="1:12" ht="14.4" x14ac:dyDescent="0.3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5"/>
      <c r="B127" s="16"/>
      <c r="C127" s="8"/>
      <c r="D127" s="17" t="s">
        <v>32</v>
      </c>
      <c r="E127" s="9"/>
      <c r="F127" s="18">
        <f>SUM(F120:F126)</f>
        <v>581</v>
      </c>
      <c r="G127" s="18">
        <f t="shared" ref="G127:J127" si="42">SUM(G120:G126)</f>
        <v>18.93</v>
      </c>
      <c r="H127" s="18">
        <f t="shared" si="42"/>
        <v>19.880000000000003</v>
      </c>
      <c r="I127" s="18">
        <f t="shared" si="42"/>
        <v>86.57</v>
      </c>
      <c r="J127" s="18">
        <f t="shared" si="42"/>
        <v>600.91999999999996</v>
      </c>
      <c r="K127" s="24"/>
      <c r="L127" s="55">
        <f t="shared" ref="L127" si="43">SUM(L120:L126)</f>
        <v>65.8</v>
      </c>
    </row>
    <row r="128" spans="1:12" ht="14.4" x14ac:dyDescent="0.3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3"/>
      <c r="K128" s="43"/>
      <c r="L128" s="42"/>
    </row>
    <row r="129" spans="1:12" ht="14.4" x14ac:dyDescent="0.3">
      <c r="A129" s="13"/>
      <c r="B129" s="14"/>
      <c r="C129" s="11"/>
      <c r="D129" s="7" t="s">
        <v>26</v>
      </c>
      <c r="E129" s="41"/>
      <c r="F129" s="42"/>
      <c r="G129" s="42"/>
      <c r="H129" s="42"/>
      <c r="I129" s="42"/>
      <c r="J129" s="43"/>
      <c r="K129" s="43"/>
      <c r="L129" s="42"/>
    </row>
    <row r="130" spans="1:12" ht="14.4" x14ac:dyDescent="0.3">
      <c r="A130" s="13"/>
      <c r="B130" s="14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3"/>
      <c r="B132" s="14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3"/>
      <c r="B133" s="14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3"/>
      <c r="B134" s="14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5"/>
      <c r="B137" s="16"/>
      <c r="C137" s="8"/>
      <c r="D137" s="17" t="s">
        <v>32</v>
      </c>
      <c r="E137" s="9"/>
      <c r="F137" s="18"/>
      <c r="G137" s="18"/>
      <c r="H137" s="18"/>
      <c r="I137" s="18"/>
      <c r="J137" s="18"/>
      <c r="K137" s="24"/>
      <c r="L137" s="18"/>
    </row>
    <row r="138" spans="1:12" ht="14.4" x14ac:dyDescent="0.25">
      <c r="A138" s="32">
        <f>A120</f>
        <v>2</v>
      </c>
      <c r="B138" s="32">
        <f>B120</f>
        <v>2</v>
      </c>
      <c r="C138" s="57" t="s">
        <v>4</v>
      </c>
      <c r="D138" s="58"/>
      <c r="E138" s="30"/>
      <c r="F138" s="31">
        <f>F127+F137</f>
        <v>581</v>
      </c>
      <c r="G138" s="31">
        <f t="shared" ref="G138" si="44">G127+G137</f>
        <v>18.93</v>
      </c>
      <c r="H138" s="31">
        <f t="shared" ref="H138" si="45">H127+H137</f>
        <v>19.880000000000003</v>
      </c>
      <c r="I138" s="31">
        <f t="shared" ref="I138" si="46">I127+I137</f>
        <v>86.57</v>
      </c>
      <c r="J138" s="31">
        <f t="shared" ref="J138:L138" si="47">J127+J137</f>
        <v>600.91999999999996</v>
      </c>
      <c r="K138" s="31"/>
      <c r="L138" s="31">
        <f t="shared" si="47"/>
        <v>65.8</v>
      </c>
    </row>
    <row r="139" spans="1:12" ht="26.4" x14ac:dyDescent="0.3">
      <c r="A139" s="19">
        <v>2</v>
      </c>
      <c r="B139" s="20">
        <v>3</v>
      </c>
      <c r="C139" s="21" t="s">
        <v>19</v>
      </c>
      <c r="D139" s="5" t="s">
        <v>20</v>
      </c>
      <c r="E139" s="38" t="s">
        <v>61</v>
      </c>
      <c r="F139" s="39">
        <v>210</v>
      </c>
      <c r="G139" s="39">
        <v>11.47</v>
      </c>
      <c r="H139" s="39">
        <v>14.7</v>
      </c>
      <c r="I139" s="39">
        <v>30.54</v>
      </c>
      <c r="J139" s="39">
        <v>300.33999999999997</v>
      </c>
      <c r="K139" s="40" t="s">
        <v>62</v>
      </c>
      <c r="L139" s="39">
        <v>51.61</v>
      </c>
    </row>
    <row r="140" spans="1:12" ht="14.4" x14ac:dyDescent="0.3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2"/>
      <c r="B141" s="14"/>
      <c r="C141" s="11"/>
      <c r="D141" s="7" t="s">
        <v>21</v>
      </c>
      <c r="E141" s="41" t="s">
        <v>52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4">
        <v>2.6</v>
      </c>
    </row>
    <row r="142" spans="1:12" ht="15.75" customHeight="1" x14ac:dyDescent="0.3">
      <c r="A142" s="22"/>
      <c r="B142" s="14"/>
      <c r="C142" s="11"/>
      <c r="D142" s="7" t="s">
        <v>22</v>
      </c>
      <c r="E142" s="41" t="s">
        <v>47</v>
      </c>
      <c r="F142" s="42">
        <v>36</v>
      </c>
      <c r="G142" s="42">
        <v>3.04</v>
      </c>
      <c r="H142" s="42">
        <v>0.48</v>
      </c>
      <c r="I142" s="42">
        <v>17.100000000000001</v>
      </c>
      <c r="J142" s="42">
        <v>84.8</v>
      </c>
      <c r="K142" s="43">
        <v>108.13</v>
      </c>
      <c r="L142" s="42">
        <v>2.89</v>
      </c>
    </row>
    <row r="143" spans="1:12" ht="14.4" x14ac:dyDescent="0.3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2"/>
      <c r="B144" s="14"/>
      <c r="C144" s="11"/>
      <c r="D144" s="6" t="s">
        <v>50</v>
      </c>
      <c r="E144" s="41" t="s">
        <v>63</v>
      </c>
      <c r="F144" s="42">
        <v>58</v>
      </c>
      <c r="G144" s="42">
        <v>3.13</v>
      </c>
      <c r="H144" s="42">
        <v>4</v>
      </c>
      <c r="I144" s="42">
        <v>23</v>
      </c>
      <c r="J144" s="42">
        <v>140</v>
      </c>
      <c r="K144" s="51">
        <v>34618.21</v>
      </c>
      <c r="L144" s="50">
        <v>8.6999999999999993</v>
      </c>
    </row>
    <row r="145" spans="1:12" ht="14.4" x14ac:dyDescent="0.3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6"/>
      <c r="C146" s="8"/>
      <c r="D146" s="17" t="s">
        <v>32</v>
      </c>
      <c r="E146" s="9"/>
      <c r="F146" s="18">
        <f>SUM(F139:F145)</f>
        <v>504</v>
      </c>
      <c r="G146" s="18">
        <f t="shared" ref="G146:J146" si="48">SUM(G139:G145)</f>
        <v>17.64</v>
      </c>
      <c r="H146" s="18">
        <f t="shared" si="48"/>
        <v>19.18</v>
      </c>
      <c r="I146" s="18">
        <f t="shared" si="48"/>
        <v>85.64</v>
      </c>
      <c r="J146" s="18">
        <f t="shared" si="48"/>
        <v>585.14</v>
      </c>
      <c r="K146" s="24"/>
      <c r="L146" s="18">
        <f t="shared" ref="L146" si="49">SUM(L139:L145)</f>
        <v>65.8</v>
      </c>
    </row>
    <row r="147" spans="1:12" ht="14.4" x14ac:dyDescent="0.3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51"/>
      <c r="L147" s="42"/>
    </row>
    <row r="148" spans="1:12" ht="14.4" x14ac:dyDescent="0.3">
      <c r="A148" s="22"/>
      <c r="B148" s="14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2"/>
      <c r="B149" s="14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2"/>
      <c r="B150" s="14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2"/>
      <c r="B151" s="14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2"/>
      <c r="B152" s="14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6"/>
      <c r="C156" s="8"/>
      <c r="D156" s="17" t="s">
        <v>32</v>
      </c>
      <c r="E156" s="9"/>
      <c r="F156" s="18"/>
      <c r="G156" s="18"/>
      <c r="H156" s="18"/>
      <c r="I156" s="18"/>
      <c r="J156" s="18"/>
      <c r="K156" s="24"/>
      <c r="L156" s="18"/>
    </row>
    <row r="157" spans="1:12" ht="14.4" x14ac:dyDescent="0.25">
      <c r="A157" s="28">
        <f>A139</f>
        <v>2</v>
      </c>
      <c r="B157" s="29">
        <f>B139</f>
        <v>3</v>
      </c>
      <c r="C157" s="57" t="s">
        <v>4</v>
      </c>
      <c r="D157" s="58"/>
      <c r="E157" s="30"/>
      <c r="F157" s="31">
        <f>F146+F156</f>
        <v>504</v>
      </c>
      <c r="G157" s="31">
        <f t="shared" ref="G157" si="50">G146+G156</f>
        <v>17.64</v>
      </c>
      <c r="H157" s="31">
        <f t="shared" ref="H157" si="51">H146+H156</f>
        <v>19.18</v>
      </c>
      <c r="I157" s="31">
        <f t="shared" ref="I157" si="52">I146+I156</f>
        <v>85.64</v>
      </c>
      <c r="J157" s="31">
        <f t="shared" ref="J157:L157" si="53">J146+J156</f>
        <v>585.14</v>
      </c>
      <c r="K157" s="31"/>
      <c r="L157" s="31">
        <f t="shared" si="53"/>
        <v>65.8</v>
      </c>
    </row>
    <row r="158" spans="1:12" ht="26.4" x14ac:dyDescent="0.3">
      <c r="A158" s="19">
        <v>2</v>
      </c>
      <c r="B158" s="20">
        <v>4</v>
      </c>
      <c r="C158" s="21" t="s">
        <v>19</v>
      </c>
      <c r="D158" s="5" t="s">
        <v>20</v>
      </c>
      <c r="E158" s="38" t="s">
        <v>64</v>
      </c>
      <c r="F158" s="39">
        <v>255</v>
      </c>
      <c r="G158" s="39">
        <v>13.98</v>
      </c>
      <c r="H158" s="39">
        <v>18.52</v>
      </c>
      <c r="I158" s="39">
        <v>43.75</v>
      </c>
      <c r="J158" s="39">
        <v>397.44</v>
      </c>
      <c r="K158" s="40" t="s">
        <v>65</v>
      </c>
      <c r="L158" s="39">
        <v>59</v>
      </c>
    </row>
    <row r="159" spans="1:12" ht="14.4" x14ac:dyDescent="0.3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2"/>
      <c r="B160" s="14"/>
      <c r="C160" s="11"/>
      <c r="D160" s="7" t="s">
        <v>21</v>
      </c>
      <c r="E160" s="41" t="s">
        <v>74</v>
      </c>
      <c r="F160" s="42">
        <v>200</v>
      </c>
      <c r="G160" s="42">
        <v>0</v>
      </c>
      <c r="H160" s="42">
        <v>0</v>
      </c>
      <c r="I160" s="42">
        <v>7.2</v>
      </c>
      <c r="J160" s="42">
        <v>28.88</v>
      </c>
      <c r="K160" s="51">
        <v>300.12</v>
      </c>
      <c r="L160" s="42">
        <v>2.42</v>
      </c>
    </row>
    <row r="161" spans="1:12" ht="14.4" x14ac:dyDescent="0.3">
      <c r="A161" s="22"/>
      <c r="B161" s="14"/>
      <c r="C161" s="11"/>
      <c r="D161" s="7" t="s">
        <v>22</v>
      </c>
      <c r="E161" s="41" t="s">
        <v>47</v>
      </c>
      <c r="F161" s="42">
        <v>54</v>
      </c>
      <c r="G161" s="42">
        <v>3.95</v>
      </c>
      <c r="H161" s="42">
        <v>0.62</v>
      </c>
      <c r="I161" s="42">
        <v>24.8</v>
      </c>
      <c r="J161" s="42">
        <v>120.58</v>
      </c>
      <c r="K161" s="43">
        <v>108.13</v>
      </c>
      <c r="L161" s="42">
        <v>4.38</v>
      </c>
    </row>
    <row r="162" spans="1:12" ht="14.4" x14ac:dyDescent="0.3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54">SUM(G158:G164)</f>
        <v>17.93</v>
      </c>
      <c r="H165" s="18">
        <f t="shared" si="54"/>
        <v>19.14</v>
      </c>
      <c r="I165" s="18">
        <f t="shared" si="54"/>
        <v>75.75</v>
      </c>
      <c r="J165" s="18">
        <f t="shared" si="54"/>
        <v>546.9</v>
      </c>
      <c r="K165" s="24"/>
      <c r="L165" s="18">
        <f t="shared" ref="L165" si="55">SUM(L158:L164)</f>
        <v>65.8</v>
      </c>
    </row>
    <row r="166" spans="1:12" ht="14.4" x14ac:dyDescent="0.3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2"/>
      <c r="B168" s="14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2"/>
      <c r="B170" s="14"/>
      <c r="C170" s="11"/>
      <c r="D170" s="7" t="s">
        <v>29</v>
      </c>
      <c r="E170" s="41"/>
      <c r="F170" s="42"/>
      <c r="G170" s="42"/>
      <c r="H170" s="42"/>
      <c r="I170" s="42"/>
      <c r="J170" s="42"/>
      <c r="K170" s="42"/>
      <c r="L170" s="54"/>
    </row>
    <row r="171" spans="1:12" ht="14.4" x14ac:dyDescent="0.3">
      <c r="A171" s="22"/>
      <c r="B171" s="14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6"/>
      <c r="C175" s="8"/>
      <c r="D175" s="17" t="s">
        <v>32</v>
      </c>
      <c r="E175" s="9"/>
      <c r="F175" s="18"/>
      <c r="G175" s="18"/>
      <c r="H175" s="18"/>
      <c r="I175" s="18"/>
      <c r="J175" s="18"/>
      <c r="K175" s="24"/>
      <c r="L175" s="55"/>
    </row>
    <row r="176" spans="1:12" ht="14.4" x14ac:dyDescent="0.25">
      <c r="A176" s="28">
        <f>A158</f>
        <v>2</v>
      </c>
      <c r="B176" s="29">
        <f>B158</f>
        <v>4</v>
      </c>
      <c r="C176" s="57" t="s">
        <v>4</v>
      </c>
      <c r="D176" s="58"/>
      <c r="E176" s="30"/>
      <c r="F176" s="31">
        <f>F165+F175</f>
        <v>509</v>
      </c>
      <c r="G176" s="31">
        <f t="shared" ref="G176" si="56">G165+G175</f>
        <v>17.93</v>
      </c>
      <c r="H176" s="31">
        <f t="shared" ref="H176" si="57">H165+H175</f>
        <v>19.14</v>
      </c>
      <c r="I176" s="31">
        <f t="shared" ref="I176" si="58">I165+I175</f>
        <v>75.75</v>
      </c>
      <c r="J176" s="31">
        <f t="shared" ref="J176:L176" si="59">J165+J175</f>
        <v>546.9</v>
      </c>
      <c r="K176" s="31"/>
      <c r="L176" s="31">
        <f t="shared" si="59"/>
        <v>65.8</v>
      </c>
    </row>
    <row r="177" spans="1:12" ht="26.4" x14ac:dyDescent="0.3">
      <c r="A177" s="19">
        <v>2</v>
      </c>
      <c r="B177" s="20">
        <v>5</v>
      </c>
      <c r="C177" s="21" t="s">
        <v>19</v>
      </c>
      <c r="D177" s="5" t="s">
        <v>20</v>
      </c>
      <c r="E177" s="38" t="s">
        <v>75</v>
      </c>
      <c r="F177" s="39">
        <v>250</v>
      </c>
      <c r="G177" s="39">
        <v>14.96</v>
      </c>
      <c r="H177" s="39">
        <v>16.920000000000002</v>
      </c>
      <c r="I177" s="39">
        <v>34.17</v>
      </c>
      <c r="J177" s="39">
        <v>348.78</v>
      </c>
      <c r="K177" s="40" t="s">
        <v>66</v>
      </c>
      <c r="L177" s="39">
        <v>58.51</v>
      </c>
    </row>
    <row r="178" spans="1:12" ht="14.4" x14ac:dyDescent="0.3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2"/>
      <c r="B179" s="14"/>
      <c r="C179" s="11"/>
      <c r="D179" s="7" t="s">
        <v>21</v>
      </c>
      <c r="E179" s="41" t="s">
        <v>46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42">
        <v>3.64</v>
      </c>
    </row>
    <row r="180" spans="1:12" ht="14.4" x14ac:dyDescent="0.3">
      <c r="A180" s="22"/>
      <c r="B180" s="14"/>
      <c r="C180" s="11"/>
      <c r="D180" s="7" t="s">
        <v>22</v>
      </c>
      <c r="E180" s="41" t="s">
        <v>47</v>
      </c>
      <c r="F180" s="42">
        <v>45</v>
      </c>
      <c r="G180" s="42">
        <v>3.42</v>
      </c>
      <c r="H180" s="42">
        <v>0.54</v>
      </c>
      <c r="I180" s="42">
        <v>21.47</v>
      </c>
      <c r="J180" s="42">
        <v>104.42</v>
      </c>
      <c r="K180" s="43">
        <v>108.13</v>
      </c>
      <c r="L180" s="42">
        <v>3.65</v>
      </c>
    </row>
    <row r="181" spans="1:12" ht="14.4" x14ac:dyDescent="0.3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60">SUM(G177:G183)</f>
        <v>18.43</v>
      </c>
      <c r="H184" s="18">
        <f t="shared" si="60"/>
        <v>17.470000000000002</v>
      </c>
      <c r="I184" s="18">
        <f t="shared" si="60"/>
        <v>65.789999999999992</v>
      </c>
      <c r="J184" s="18">
        <f t="shared" si="60"/>
        <v>494.09</v>
      </c>
      <c r="K184" s="24"/>
      <c r="L184" s="18">
        <f t="shared" ref="L184" si="61">SUM(L177:L183)</f>
        <v>65.8</v>
      </c>
    </row>
    <row r="185" spans="1:12" ht="14.4" x14ac:dyDescent="0.3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2"/>
      <c r="B186" s="14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2"/>
      <c r="B187" s="14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2"/>
      <c r="B188" s="14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2"/>
      <c r="B189" s="14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2"/>
      <c r="B190" s="14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6"/>
      <c r="C194" s="8"/>
      <c r="D194" s="17" t="s">
        <v>32</v>
      </c>
      <c r="E194" s="9"/>
      <c r="F194" s="18"/>
      <c r="G194" s="18"/>
      <c r="H194" s="18"/>
      <c r="I194" s="18"/>
      <c r="J194" s="18"/>
      <c r="K194" s="24"/>
      <c r="L194" s="18"/>
    </row>
    <row r="195" spans="1:12" ht="14.4" x14ac:dyDescent="0.25">
      <c r="A195" s="28">
        <f>A177</f>
        <v>2</v>
      </c>
      <c r="B195" s="29">
        <f>B177</f>
        <v>5</v>
      </c>
      <c r="C195" s="57" t="s">
        <v>4</v>
      </c>
      <c r="D195" s="58"/>
      <c r="E195" s="30"/>
      <c r="F195" s="31">
        <f>F184+F194</f>
        <v>500</v>
      </c>
      <c r="G195" s="31">
        <f t="shared" ref="G195" si="62">G184+G194</f>
        <v>18.43</v>
      </c>
      <c r="H195" s="31">
        <f t="shared" ref="H195" si="63">H184+H194</f>
        <v>17.470000000000002</v>
      </c>
      <c r="I195" s="31">
        <f t="shared" ref="I195" si="64">I184+I194</f>
        <v>65.789999999999992</v>
      </c>
      <c r="J195" s="31">
        <f t="shared" ref="J195:L195" si="65">J184+J194</f>
        <v>494.09</v>
      </c>
      <c r="K195" s="31"/>
      <c r="L195" s="31">
        <f t="shared" si="65"/>
        <v>65.8</v>
      </c>
    </row>
    <row r="196" spans="1:12" x14ac:dyDescent="0.25">
      <c r="A196" s="26"/>
      <c r="B196" s="27"/>
      <c r="C196" s="59" t="s">
        <v>5</v>
      </c>
      <c r="D196" s="59"/>
      <c r="E196" s="59"/>
      <c r="F196" s="33">
        <f>(F24+F43+F62+F81+F100+F119+F138+F157+F176+F195)/(IF(F24=0,0,1)+IF(F43=0,0,1)+IF(F62=0,0,1)+IF(F81=0,0,1)+IF(F100=0,0,1)+IF(F119=0,0,1)+IF(F138=0,0,1)+IF(F157=0,0,1)+IF(F176=0,0,1)+IF(F195=0,0,1))</f>
        <v>554.79999999999995</v>
      </c>
      <c r="G196" s="33">
        <f t="shared" ref="G196:J196" si="66">(G24+G43+G62+G81+G100+G119+G138+G157+G176+G195)/(IF(G24=0,0,1)+IF(G43=0,0,1)+IF(G62=0,0,1)+IF(G81=0,0,1)+IF(G100=0,0,1)+IF(G119=0,0,1)+IF(G138=0,0,1)+IF(G157=0,0,1)+IF(G176=0,0,1)+IF(G195=0,0,1))</f>
        <v>18.395</v>
      </c>
      <c r="H196" s="33">
        <f t="shared" si="66"/>
        <v>17.959</v>
      </c>
      <c r="I196" s="33">
        <f t="shared" si="66"/>
        <v>81.817999999999998</v>
      </c>
      <c r="J196" s="33">
        <f t="shared" si="66"/>
        <v>562.27700000000004</v>
      </c>
      <c r="K196" s="33"/>
      <c r="L196" s="33">
        <f t="shared" ref="L196" si="67">(L24+L43+L62+L81+L100+L119+L138+L157+L176+L195)/(IF(L24=0,0,1)+IF(L43=0,0,1)+IF(L62=0,0,1)+IF(L81=0,0,1)+IF(L100=0,0,1)+IF(L119=0,0,1)+IF(L138=0,0,1)+IF(L157=0,0,1)+IF(L176=0,0,1)+IF(L195=0,0,1))</f>
        <v>65.799999999999983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Lida</cp:lastModifiedBy>
  <dcterms:created xsi:type="dcterms:W3CDTF">2022-05-16T14:23:56Z</dcterms:created>
  <dcterms:modified xsi:type="dcterms:W3CDTF">2023-10-15T09:03:19Z</dcterms:modified>
</cp:coreProperties>
</file>